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Robi\__2022\0126_Kecsked_Kossuth_koz_ut\Iratok\"/>
    </mc:Choice>
  </mc:AlternateContent>
  <xr:revisionPtr revIDLastSave="0" documentId="13_ncr:1_{85217A32-7751-414E-8B3F-BD3E047CC0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őösszesítő" sheetId="2" r:id="rId2"/>
    <sheet name="Tétellista" sheetId="3" r:id="rId3"/>
  </sheets>
  <calcPr calcId="181029"/>
</workbook>
</file>

<file path=xl/calcChain.xml><?xml version="1.0" encoding="utf-8"?>
<calcChain xmlns="http://schemas.openxmlformats.org/spreadsheetml/2006/main">
  <c r="I21" i="3" l="1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I2" i="3"/>
  <c r="I22" i="3" s="1"/>
  <c r="D5" i="2" s="1"/>
  <c r="H2" i="3"/>
  <c r="H22" i="3" s="1"/>
  <c r="C5" i="2" s="1"/>
  <c r="C6" i="2" s="1"/>
  <c r="C7" i="2" s="1"/>
  <c r="C8" i="2" s="1"/>
</calcChain>
</file>

<file path=xl/sharedStrings.xml><?xml version="1.0" encoding="utf-8"?>
<sst xmlns="http://schemas.openxmlformats.org/spreadsheetml/2006/main" count="144" uniqueCount="112">
  <si>
    <t>Exportált költségvetés adatai</t>
  </si>
  <si>
    <t>Költségvetés neve:</t>
  </si>
  <si>
    <t>Kecskéd Kossuth köz útépítés</t>
  </si>
  <si>
    <t>Leírás:</t>
  </si>
  <si>
    <t>Költségvetés jellege:</t>
  </si>
  <si>
    <t>Új</t>
  </si>
  <si>
    <t>Tételek száma:</t>
  </si>
  <si>
    <t>20 db</t>
  </si>
  <si>
    <t>Munkanemek száma:</t>
  </si>
  <si>
    <t>8 db</t>
  </si>
  <si>
    <t>Fejezetek száma:</t>
  </si>
  <si>
    <t>Nem fejezetes</t>
  </si>
  <si>
    <t>Építmény tulajdonsága:</t>
  </si>
  <si>
    <t>Út</t>
  </si>
  <si>
    <t>Utolsó módosítás:</t>
  </si>
  <si>
    <t>2023-02-23 00:17:54</t>
  </si>
  <si>
    <t>Rezsióradíj:</t>
  </si>
  <si>
    <t>Bruttó végösszeg:</t>
  </si>
  <si>
    <t>Készítette: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</si>
  <si>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</si>
  <si>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</si>
  <si>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</si>
  <si>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</si>
  <si>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</si>
  <si>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</si>
  <si>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</si>
  <si>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</si>
  <si>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</si>
  <si>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</si>
  <si>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</si>
  <si>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</si>
  <si>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</si>
  <si>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</si>
  <si>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</si>
  <si>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ÖN azonosító</t>
  </si>
  <si>
    <t>K. jelző</t>
  </si>
  <si>
    <t>Munkanem</t>
  </si>
  <si>
    <t>Normaidő</t>
  </si>
  <si>
    <t xml:space="preserve"> 630010690192</t>
  </si>
  <si>
    <t>Aszfaltburkolatok felső rétegének lemaratása, hideg eljárással, 2,0 cm vastagságig, 200 m²-nél kisebb felületen</t>
  </si>
  <si>
    <t>m2</t>
  </si>
  <si>
    <t>63-001-3.1</t>
  </si>
  <si>
    <t>ÖN</t>
  </si>
  <si>
    <t xml:space="preserve"> 630010690214</t>
  </si>
  <si>
    <t>Aszfaltburkolatok felső rétegének lemaratása, hideg eljárással, további 1,0 cm vastagságban, 200 m²-nél kisebb  felületen</t>
  </si>
  <si>
    <t>63-001-3.3</t>
  </si>
  <si>
    <t xml:space="preserve"> 210060015894</t>
  </si>
  <si>
    <t>Bevágási szelvény bővítése 3,00 m-nél kisebb vastagságban, földkitermeléssel, töltés- vagy depóniaképzéssel, tömörítés nélkül, I-IV. oszt.talajban, gépi erővel, szállítás nélkül</t>
  </si>
  <si>
    <t>m3</t>
  </si>
  <si>
    <t>21-006-1.1.4</t>
  </si>
  <si>
    <t xml:space="preserve"> 210040015663</t>
  </si>
  <si>
    <t>Tükörkészítés tömörítés nélkül, sík felületen gépi erővel, kiegészítő kézi munkával talajosztály: I-IV.</t>
  </si>
  <si>
    <t>21-004-5.1.1.1</t>
  </si>
  <si>
    <t xml:space="preserve"> 210040015726</t>
  </si>
  <si>
    <t>Padka és elválasztó sáv készítése, felületrendezés tömörítés nélkül, helyszínről szállított anyagból, gépi erővel, kiegészítő kézi munkával, földanyagból</t>
  </si>
  <si>
    <t>21-004-7.1</t>
  </si>
  <si>
    <t xml:space="preserve"> 210080016275</t>
  </si>
  <si>
    <t>Simító hengerlés a földmű (tükör és padka) felületén, gépi erővel, 3,0 m-nél nagyobb szélességnél</t>
  </si>
  <si>
    <t>21-008-3.1.2</t>
  </si>
  <si>
    <t xml:space="preserve"> 210110016801</t>
  </si>
  <si>
    <t>Építési törmelék konténeres elszállítása, lerakása, lerakóhelyi díjjal, 10,0 m³-es konténerbe</t>
  </si>
  <si>
    <t>db</t>
  </si>
  <si>
    <t>21-011-11.7</t>
  </si>
  <si>
    <t xml:space="preserve"> 610022641730</t>
  </si>
  <si>
    <t>Mechanikailag stabilizált alapréteg készítése útgyaluval, M63 jelű, 15-25 cm vastagságban, Útépítési zúzottkő, Z063 Colas-Északkő, Szob</t>
  </si>
  <si>
    <t>61-002-1.1-0130237</t>
  </si>
  <si>
    <t xml:space="preserve"> 610022641795</t>
  </si>
  <si>
    <t>Mechanikailag stabilizált alapréteg készítése útgyaluval, M22 jelű, 10-20 cm vastagságban, Útépítési zúzottkő, Z022 Colas-Északkő, Szob</t>
  </si>
  <si>
    <t>61-002-2.1-0130246</t>
  </si>
  <si>
    <t xml:space="preserve"> 610034940680</t>
  </si>
  <si>
    <t>Telepen kevert hidraulikus vagy vegyes kötőanyagú stabilizált réteg készítése utókezeléssel, 2,00 m sávszélességig, CKt-2, CKt-4 vagy CTt-2 jelű keverékből, CKt-T4 jelű, cement kötőanyagú homokos kavics, Gy-R40 (70/100) bitumenemulzió (új név: C 40 B1)</t>
  </si>
  <si>
    <t>61-003-2.3-0710015</t>
  </si>
  <si>
    <t xml:space="preserve"> 631032334252</t>
  </si>
  <si>
    <t>Egyéb közutak bitumenes burkolatának készítése, hengerelt aszfalt kötőréteg készítése (AC),  az alapréteg szennyezettségének előzetes eltávolításával, bitumenemulziós permetezéssel, 4 méter szélességig, AC 22 kötő aszfaltkeverékből, 70-120 mm vastagságban terítve, Kötőréteg AC22 kötő (N) 35/50, AC22 kötő (N) 50/70 típusú bitumennel, N igénybevételi kat. útszakaszok kötőrétege, homokkal, zúzott kővel</t>
  </si>
  <si>
    <t>63-103-1.21.2.6-0750108</t>
  </si>
  <si>
    <t xml:space="preserve"> 631032333482</t>
  </si>
  <si>
    <t>Egyéb közutak bitumenes burkolatának készítése, kiegyenlítő rétegként építhető aszfaltkeverékek (AC), az alapréteg szennyezettségének előzetes eltávolításával, bitumenemulziós permetezéssel, 4 méter szélességig, AC 11 kopó aszfaltkeverékből, 25-60 mm vastagságban terítve, Kiegyenlítő réteg AC11 kopó 50/70, AC11 kopó 70/100 típusú bitumennel, N igénybevételi kat. útszakaszok kopórétege, homokkal, zúzalékkal</t>
  </si>
  <si>
    <t>63-103-1.11.2.2-0750206</t>
  </si>
  <si>
    <t xml:space="preserve"> 631032334625</t>
  </si>
  <si>
    <t>Egyéb közutak bitumenes burkolatának készítése, hengerelt aszfalt kopóréteg készítése (AC), az alatta lévő réteg felületének előzetes letakarításával és bitumenes permetezéssel, 4 méter szélességig, AC 11 kopó aszfaltkeverékből, 35-65 mm vastagságban terítve, Kopóréteg AC11 kopó (F) 50/70 típusú bitumennel, F igénybevételi kategóriájú útszakaszok kopórétege, zúzalékkal</t>
  </si>
  <si>
    <t>63-103-1.31.2.5-0750214</t>
  </si>
  <si>
    <t xml:space="preserve"> 620020677631</t>
  </si>
  <si>
    <t>Süllyesztett szegély vagy futósor készítése, alapárok kiemeléssel, beton alapgerendával, hézagolással, 40 cm hosszú előregyártott beton szegélyelemekből, LEIER Quartz süllyesztett útszegélykő, szürke, 40/15/20 cm , Cikkszám: HUTJS1105 C12/15 - XN(H) - 16 - F1 - CEM 32,5, m = 6,3 finomsági modulussal</t>
  </si>
  <si>
    <t>m</t>
  </si>
  <si>
    <t>62-002-2.3-0613250</t>
  </si>
  <si>
    <t xml:space="preserve"> 620020677781</t>
  </si>
  <si>
    <t>Egyéb használatos szegélykövek, út és körforgalom szegélyek készítése, alapárok kiemelése nélkül, betonhézagolással, 25 vagy 30 cm hosszú elemekből, LEIER K szegélykő, szürke, 25x15/10x25 cm , Cikkszám: HUTJS1078</t>
  </si>
  <si>
    <t>62-002-21.1-0613251</t>
  </si>
  <si>
    <t xml:space="preserve"> 190102244314</t>
  </si>
  <si>
    <t>Általános teendők, befejezés szakaszában, megvalósulási tervdokumentáció elkészítése</t>
  </si>
  <si>
    <t>19-010-1.21.2</t>
  </si>
  <si>
    <t>Közműkezelői szakfelügyelet</t>
  </si>
  <si>
    <t>19-900-1</t>
  </si>
  <si>
    <t>Kör alakú öntöttvas aknafedlap és fedlapkeret szintre emelése, cementhabarcs rögzítéssel, nehéz (D 400, E 600, F 900 terhelési osztály) kivitel</t>
  </si>
  <si>
    <t>53-007-5.3</t>
  </si>
  <si>
    <t xml:space="preserve"> 910031208980</t>
  </si>
  <si>
    <t>Gyepesítés, előkészített talajon magvetéssel, kézzel szórva, vízszintes területen, trágyázás nélkül, KITE PÁZSIT fűmagkeverék, 40-50 dkg/10 m2</t>
  </si>
  <si>
    <t>10m²</t>
  </si>
  <si>
    <t>91-003-3.2.1.1.1-0631101</t>
  </si>
  <si>
    <t xml:space="preserve"> 20303277132</t>
  </si>
  <si>
    <t>Bontott, kitermelt talaj felrakása szállítóeszközre gépi erővel, kiegészítő kézi munkával</t>
  </si>
  <si>
    <t>02-030-2.1</t>
  </si>
  <si>
    <t>Építmény közvetlen költségei (HUF)</t>
  </si>
  <si>
    <t>Költségvetés főösszesítő</t>
  </si>
  <si>
    <t>Megnevezés</t>
  </si>
  <si>
    <t>Anyagköltség</t>
  </si>
  <si>
    <t>Díjköltség</t>
  </si>
  <si>
    <t>1 Építmény közvetlen költségei</t>
  </si>
  <si>
    <t>2.1 ÁFA vetítési alap</t>
  </si>
  <si>
    <t>2.2 ÁFA</t>
  </si>
  <si>
    <t>3 A munka ára (HUF)</t>
  </si>
  <si>
    <t>Rösszer Róbert tervező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</si>
</sst>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"/>
    <numFmt numFmtId="165" formatCode="###\ ###\ ###\ ##0\ \F\t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0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talon.terc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16" sqref="B16"/>
    </sheetView>
  </sheetViews>
  <sheetFormatPr defaultRowHeight="15" x14ac:dyDescent="0.25"/>
  <cols>
    <col min="1" max="2" width="30.7109375" customWidth="1"/>
  </cols>
  <sheetData>
    <row r="1" spans="1:2" x14ac:dyDescent="0.25">
      <c r="A1" s="13" t="s">
        <v>0</v>
      </c>
      <c r="B1" s="13"/>
    </row>
    <row r="2" spans="1:2" x14ac:dyDescent="0.25">
      <c r="A2" s="2" t="s">
        <v>1</v>
      </c>
      <c r="B2" s="3" t="s">
        <v>2</v>
      </c>
    </row>
    <row r="3" spans="1:2" x14ac:dyDescent="0.25">
      <c r="A3" s="2" t="s">
        <v>3</v>
      </c>
      <c r="B3" s="3"/>
    </row>
    <row r="4" spans="1:2" x14ac:dyDescent="0.25">
      <c r="A4" s="2" t="s">
        <v>4</v>
      </c>
      <c r="B4" s="3" t="s">
        <v>5</v>
      </c>
    </row>
    <row r="5" spans="1:2" x14ac:dyDescent="0.25">
      <c r="A5" s="2" t="s">
        <v>6</v>
      </c>
      <c r="B5" s="3" t="s">
        <v>7</v>
      </c>
    </row>
    <row r="6" spans="1:2" x14ac:dyDescent="0.25">
      <c r="A6" s="2" t="s">
        <v>8</v>
      </c>
      <c r="B6" s="3" t="s">
        <v>9</v>
      </c>
    </row>
    <row r="7" spans="1:2" x14ac:dyDescent="0.25">
      <c r="A7" s="2" t="s">
        <v>10</v>
      </c>
      <c r="B7" s="3" t="s">
        <v>11</v>
      </c>
    </row>
    <row r="8" spans="1:2" x14ac:dyDescent="0.25">
      <c r="A8" s="2" t="s">
        <v>12</v>
      </c>
      <c r="B8" s="3" t="s">
        <v>13</v>
      </c>
    </row>
    <row r="10" spans="1:2" x14ac:dyDescent="0.25">
      <c r="A10" s="2" t="s">
        <v>14</v>
      </c>
      <c r="B10" s="3" t="s">
        <v>15</v>
      </c>
    </row>
    <row r="12" spans="1:2" x14ac:dyDescent="0.25">
      <c r="A12" s="2" t="s">
        <v>16</v>
      </c>
      <c r="B12" s="4">
        <v>10000</v>
      </c>
    </row>
    <row r="13" spans="1:2" x14ac:dyDescent="0.25">
      <c r="A13" s="2" t="s">
        <v>17</v>
      </c>
      <c r="B13" s="5">
        <v>40391015</v>
      </c>
    </row>
    <row r="15" spans="1:2" x14ac:dyDescent="0.25">
      <c r="A15" s="2" t="s">
        <v>18</v>
      </c>
      <c r="B15" s="3" t="s">
        <v>111</v>
      </c>
    </row>
    <row r="17" spans="1:2" x14ac:dyDescent="0.25">
      <c r="A17" s="2" t="s">
        <v>19</v>
      </c>
    </row>
    <row r="18" spans="1:2" x14ac:dyDescent="0.25">
      <c r="A18" s="14" t="s">
        <v>20</v>
      </c>
      <c r="B18" s="14"/>
    </row>
    <row r="21" spans="1:2" x14ac:dyDescent="0.25">
      <c r="A21" s="14" t="s">
        <v>21</v>
      </c>
      <c r="B21" s="14"/>
    </row>
    <row r="26" spans="1:2" x14ac:dyDescent="0.25">
      <c r="A26" s="15" t="s">
        <v>22</v>
      </c>
      <c r="B26" s="15"/>
    </row>
    <row r="28" spans="1:2" x14ac:dyDescent="0.25">
      <c r="A28" s="3" t="s">
        <v>23</v>
      </c>
    </row>
  </sheetData>
  <mergeCells count="4">
    <mergeCell ref="A1:B1"/>
    <mergeCell ref="A18:B18"/>
    <mergeCell ref="A21:B21"/>
    <mergeCell ref="A26:B26"/>
  </mergeCells>
  <hyperlinks>
    <hyperlink ref="A2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defaultRowHeight="15" x14ac:dyDescent="0.25"/>
  <cols>
    <col min="1" max="1" width="30.7109375" customWidth="1"/>
    <col min="2" max="2" width="8.7109375" customWidth="1"/>
    <col min="3" max="4" width="12.7109375" customWidth="1"/>
  </cols>
  <sheetData>
    <row r="1" spans="1:4" x14ac:dyDescent="0.25">
      <c r="A1" s="15"/>
      <c r="B1" s="15"/>
      <c r="C1" s="15"/>
      <c r="D1" s="15"/>
    </row>
    <row r="3" spans="1:4" ht="18.75" x14ac:dyDescent="0.25">
      <c r="A3" s="16" t="s">
        <v>103</v>
      </c>
      <c r="B3" s="16"/>
      <c r="C3" s="16"/>
      <c r="D3" s="16"/>
    </row>
    <row r="4" spans="1:4" x14ac:dyDescent="0.25">
      <c r="A4" s="1" t="s">
        <v>104</v>
      </c>
      <c r="B4" s="6"/>
      <c r="C4" s="6" t="s">
        <v>105</v>
      </c>
      <c r="D4" s="6" t="s">
        <v>106</v>
      </c>
    </row>
    <row r="5" spans="1:4" x14ac:dyDescent="0.25">
      <c r="A5" s="3" t="s">
        <v>107</v>
      </c>
      <c r="C5" s="7">
        <f>ROUND(Tétellista!H22,0)</f>
        <v>19851797</v>
      </c>
      <c r="D5" s="7">
        <f>ROUND(Tétellista!I22,0)</f>
        <v>11952152</v>
      </c>
    </row>
    <row r="6" spans="1:4" x14ac:dyDescent="0.25">
      <c r="A6" s="3" t="s">
        <v>108</v>
      </c>
      <c r="C6" s="17">
        <f>ROUND(C5+D5,0)</f>
        <v>31803949</v>
      </c>
      <c r="D6" s="17"/>
    </row>
    <row r="7" spans="1:4" x14ac:dyDescent="0.25">
      <c r="A7" s="3" t="s">
        <v>109</v>
      </c>
      <c r="B7" s="8">
        <v>0.27</v>
      </c>
      <c r="C7" s="17">
        <f>ROUND(C6*B7,0)</f>
        <v>8587066</v>
      </c>
      <c r="D7" s="17"/>
    </row>
    <row r="8" spans="1:4" x14ac:dyDescent="0.25">
      <c r="A8" s="9" t="s">
        <v>110</v>
      </c>
      <c r="B8" s="9"/>
      <c r="C8" s="18">
        <f>ROUND(C7+C6,0)</f>
        <v>40391015</v>
      </c>
      <c r="D8" s="18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workbookViewId="0"/>
  </sheetViews>
  <sheetFormatPr defaultRowHeight="15" x14ac:dyDescent="0.25"/>
  <cols>
    <col min="1" max="2" width="20.7109375" customWidth="1"/>
    <col min="3" max="3" width="35.7109375" customWidth="1"/>
    <col min="4" max="4" width="7.7109375" customWidth="1"/>
    <col min="5" max="5" width="8.7109375" customWidth="1"/>
    <col min="6" max="9" width="12.7109375" customWidth="1"/>
    <col min="10" max="10" width="20.7109375" customWidth="1"/>
    <col min="11" max="11" width="12.7109375" customWidth="1"/>
    <col min="12" max="12" width="6.7109375" customWidth="1"/>
    <col min="13" max="14" width="8.7109375" customWidth="1"/>
  </cols>
  <sheetData>
    <row r="1" spans="1:14" ht="25.5" x14ac:dyDescent="0.25">
      <c r="A1" s="1" t="s">
        <v>24</v>
      </c>
      <c r="B1" s="1" t="s">
        <v>25</v>
      </c>
      <c r="C1" s="1" t="s">
        <v>26</v>
      </c>
      <c r="D1" s="6" t="s">
        <v>27</v>
      </c>
      <c r="E1" s="6" t="s">
        <v>28</v>
      </c>
      <c r="F1" s="6" t="s">
        <v>29</v>
      </c>
      <c r="G1" s="6" t="s">
        <v>30</v>
      </c>
      <c r="H1" s="6" t="s">
        <v>31</v>
      </c>
      <c r="I1" s="6" t="s">
        <v>32</v>
      </c>
      <c r="J1" s="10" t="s">
        <v>33</v>
      </c>
      <c r="K1" s="10" t="s">
        <v>34</v>
      </c>
      <c r="L1" s="10" t="s">
        <v>35</v>
      </c>
      <c r="M1" s="10" t="s">
        <v>36</v>
      </c>
      <c r="N1" s="10" t="s">
        <v>37</v>
      </c>
    </row>
    <row r="2" spans="1:14" ht="38.25" x14ac:dyDescent="0.25">
      <c r="A2" s="3">
        <v>1</v>
      </c>
      <c r="B2" s="2" t="s">
        <v>38</v>
      </c>
      <c r="C2" s="3" t="s">
        <v>39</v>
      </c>
      <c r="D2" s="2">
        <v>2.84</v>
      </c>
      <c r="E2" s="3" t="s">
        <v>40</v>
      </c>
      <c r="F2" s="4">
        <v>0</v>
      </c>
      <c r="G2" s="4">
        <v>1636</v>
      </c>
      <c r="H2" s="7">
        <f t="shared" ref="H2:H21" si="0">ROUND(F2*D2,0)</f>
        <v>0</v>
      </c>
      <c r="I2" s="7">
        <f t="shared" ref="I2:I21" si="1">ROUND(G2*D2,0)</f>
        <v>4646</v>
      </c>
      <c r="J2" s="11"/>
      <c r="K2" s="3" t="s">
        <v>41</v>
      </c>
      <c r="L2" s="3" t="s">
        <v>42</v>
      </c>
      <c r="M2" s="3">
        <v>63</v>
      </c>
      <c r="N2" s="3">
        <v>0.04</v>
      </c>
    </row>
    <row r="3" spans="1:14" ht="38.25" x14ac:dyDescent="0.25">
      <c r="A3" s="3">
        <v>2</v>
      </c>
      <c r="B3" s="2" t="s">
        <v>43</v>
      </c>
      <c r="C3" s="3" t="s">
        <v>44</v>
      </c>
      <c r="D3" s="2">
        <v>2.84</v>
      </c>
      <c r="E3" s="3" t="s">
        <v>40</v>
      </c>
      <c r="F3" s="4">
        <v>0</v>
      </c>
      <c r="G3" s="4">
        <v>1062</v>
      </c>
      <c r="H3" s="7">
        <f t="shared" si="0"/>
        <v>0</v>
      </c>
      <c r="I3" s="7">
        <f t="shared" si="1"/>
        <v>3016</v>
      </c>
      <c r="J3" s="11"/>
      <c r="K3" s="3" t="s">
        <v>45</v>
      </c>
      <c r="L3" s="3" t="s">
        <v>42</v>
      </c>
      <c r="M3" s="3">
        <v>63</v>
      </c>
      <c r="N3" s="3">
        <v>0.02</v>
      </c>
    </row>
    <row r="4" spans="1:14" ht="63.75" x14ac:dyDescent="0.25">
      <c r="A4" s="3">
        <v>3</v>
      </c>
      <c r="B4" s="2" t="s">
        <v>46</v>
      </c>
      <c r="C4" s="3" t="s">
        <v>47</v>
      </c>
      <c r="D4" s="2">
        <v>464.83</v>
      </c>
      <c r="E4" s="3" t="s">
        <v>48</v>
      </c>
      <c r="F4" s="4">
        <v>2</v>
      </c>
      <c r="G4" s="4">
        <v>841</v>
      </c>
      <c r="H4" s="7">
        <f t="shared" si="0"/>
        <v>930</v>
      </c>
      <c r="I4" s="7">
        <f t="shared" si="1"/>
        <v>390922</v>
      </c>
      <c r="J4" s="11"/>
      <c r="K4" s="3" t="s">
        <v>49</v>
      </c>
      <c r="L4" s="3" t="s">
        <v>42</v>
      </c>
      <c r="M4" s="3">
        <v>21</v>
      </c>
      <c r="N4" s="3">
        <v>0</v>
      </c>
    </row>
    <row r="5" spans="1:14" ht="38.25" x14ac:dyDescent="0.25">
      <c r="A5" s="3">
        <v>4</v>
      </c>
      <c r="B5" s="2" t="s">
        <v>50</v>
      </c>
      <c r="C5" s="3" t="s">
        <v>51</v>
      </c>
      <c r="D5" s="2">
        <v>1127.5</v>
      </c>
      <c r="E5" s="3" t="s">
        <v>40</v>
      </c>
      <c r="F5" s="4">
        <v>0</v>
      </c>
      <c r="G5" s="4">
        <v>412</v>
      </c>
      <c r="H5" s="7">
        <f t="shared" si="0"/>
        <v>0</v>
      </c>
      <c r="I5" s="7">
        <f t="shared" si="1"/>
        <v>464530</v>
      </c>
      <c r="J5" s="11"/>
      <c r="K5" s="3" t="s">
        <v>52</v>
      </c>
      <c r="L5" s="3" t="s">
        <v>42</v>
      </c>
      <c r="M5" s="3">
        <v>21</v>
      </c>
      <c r="N5" s="3">
        <v>0.01</v>
      </c>
    </row>
    <row r="6" spans="1:14" ht="51" x14ac:dyDescent="0.25">
      <c r="A6" s="3">
        <v>5</v>
      </c>
      <c r="B6" s="2" t="s">
        <v>53</v>
      </c>
      <c r="C6" s="3" t="s">
        <v>54</v>
      </c>
      <c r="D6" s="2">
        <v>50.5</v>
      </c>
      <c r="E6" s="3" t="s">
        <v>48</v>
      </c>
      <c r="F6" s="4">
        <v>4004</v>
      </c>
      <c r="G6" s="4">
        <v>1450</v>
      </c>
      <c r="H6" s="7">
        <f t="shared" si="0"/>
        <v>202202</v>
      </c>
      <c r="I6" s="7">
        <f t="shared" si="1"/>
        <v>73225</v>
      </c>
      <c r="J6" s="11"/>
      <c r="K6" s="3" t="s">
        <v>55</v>
      </c>
      <c r="L6" s="3" t="s">
        <v>42</v>
      </c>
      <c r="M6" s="3">
        <v>21</v>
      </c>
      <c r="N6" s="3">
        <v>0.08</v>
      </c>
    </row>
    <row r="7" spans="1:14" ht="38.25" x14ac:dyDescent="0.25">
      <c r="A7" s="3">
        <v>6</v>
      </c>
      <c r="B7" s="2" t="s">
        <v>56</v>
      </c>
      <c r="C7" s="3" t="s">
        <v>57</v>
      </c>
      <c r="D7" s="2">
        <v>1127.5</v>
      </c>
      <c r="E7" s="3" t="s">
        <v>40</v>
      </c>
      <c r="F7" s="4">
        <v>2</v>
      </c>
      <c r="G7" s="4">
        <v>182</v>
      </c>
      <c r="H7" s="7">
        <f t="shared" si="0"/>
        <v>2255</v>
      </c>
      <c r="I7" s="7">
        <f t="shared" si="1"/>
        <v>205205</v>
      </c>
      <c r="J7" s="11"/>
      <c r="K7" s="3" t="s">
        <v>58</v>
      </c>
      <c r="L7" s="3" t="s">
        <v>42</v>
      </c>
      <c r="M7" s="3">
        <v>21</v>
      </c>
      <c r="N7" s="3">
        <v>0</v>
      </c>
    </row>
    <row r="8" spans="1:14" ht="38.25" x14ac:dyDescent="0.25">
      <c r="A8" s="3">
        <v>7</v>
      </c>
      <c r="B8" s="2" t="s">
        <v>59</v>
      </c>
      <c r="C8" s="3" t="s">
        <v>60</v>
      </c>
      <c r="D8" s="2">
        <v>61</v>
      </c>
      <c r="E8" s="3" t="s">
        <v>61</v>
      </c>
      <c r="F8" s="4">
        <v>30000</v>
      </c>
      <c r="G8" s="4">
        <v>0</v>
      </c>
      <c r="H8" s="7">
        <f t="shared" si="0"/>
        <v>1830000</v>
      </c>
      <c r="I8" s="7">
        <f t="shared" si="1"/>
        <v>0</v>
      </c>
      <c r="J8" s="11"/>
      <c r="K8" s="3" t="s">
        <v>62</v>
      </c>
      <c r="L8" s="3" t="s">
        <v>42</v>
      </c>
      <c r="M8" s="3">
        <v>21</v>
      </c>
      <c r="N8" s="3">
        <v>0</v>
      </c>
    </row>
    <row r="9" spans="1:14" ht="51" x14ac:dyDescent="0.25">
      <c r="A9" s="3">
        <v>8</v>
      </c>
      <c r="B9" s="2" t="s">
        <v>63</v>
      </c>
      <c r="C9" s="3" t="s">
        <v>64</v>
      </c>
      <c r="D9" s="2">
        <v>380</v>
      </c>
      <c r="E9" s="3" t="s">
        <v>48</v>
      </c>
      <c r="F9" s="4">
        <v>5729</v>
      </c>
      <c r="G9" s="4">
        <v>13116</v>
      </c>
      <c r="H9" s="7">
        <f t="shared" si="0"/>
        <v>2177020</v>
      </c>
      <c r="I9" s="7">
        <f t="shared" si="1"/>
        <v>4984080</v>
      </c>
      <c r="J9" s="11"/>
      <c r="K9" s="3" t="s">
        <v>65</v>
      </c>
      <c r="L9" s="3" t="s">
        <v>42</v>
      </c>
      <c r="M9" s="3">
        <v>61</v>
      </c>
      <c r="N9" s="3">
        <v>1.03</v>
      </c>
    </row>
    <row r="10" spans="1:14" ht="51" x14ac:dyDescent="0.25">
      <c r="A10" s="3">
        <v>9</v>
      </c>
      <c r="B10" s="2" t="s">
        <v>66</v>
      </c>
      <c r="C10" s="3" t="s">
        <v>67</v>
      </c>
      <c r="D10" s="2">
        <v>41.25</v>
      </c>
      <c r="E10" s="3" t="s">
        <v>48</v>
      </c>
      <c r="F10" s="4">
        <v>5805</v>
      </c>
      <c r="G10" s="4">
        <v>13216</v>
      </c>
      <c r="H10" s="7">
        <f t="shared" si="0"/>
        <v>239456</v>
      </c>
      <c r="I10" s="7">
        <f t="shared" si="1"/>
        <v>545160</v>
      </c>
      <c r="J10" s="11"/>
      <c r="K10" s="3" t="s">
        <v>68</v>
      </c>
      <c r="L10" s="3" t="s">
        <v>42</v>
      </c>
      <c r="M10" s="3">
        <v>61</v>
      </c>
      <c r="N10" s="3">
        <v>1.04</v>
      </c>
    </row>
    <row r="11" spans="1:14" ht="89.25" x14ac:dyDescent="0.25">
      <c r="A11" s="3">
        <v>10</v>
      </c>
      <c r="B11" s="2" t="s">
        <v>69</v>
      </c>
      <c r="C11" s="3" t="s">
        <v>70</v>
      </c>
      <c r="D11" s="2">
        <v>10</v>
      </c>
      <c r="E11" s="3" t="s">
        <v>48</v>
      </c>
      <c r="F11" s="4">
        <v>19752</v>
      </c>
      <c r="G11" s="4">
        <v>7601</v>
      </c>
      <c r="H11" s="7">
        <f t="shared" si="0"/>
        <v>197520</v>
      </c>
      <c r="I11" s="7">
        <f t="shared" si="1"/>
        <v>76010</v>
      </c>
      <c r="J11" s="11"/>
      <c r="K11" s="3" t="s">
        <v>71</v>
      </c>
      <c r="L11" s="3" t="s">
        <v>42</v>
      </c>
      <c r="M11" s="3">
        <v>61</v>
      </c>
      <c r="N11" s="3">
        <v>0.51</v>
      </c>
    </row>
    <row r="12" spans="1:14" ht="140.25" x14ac:dyDescent="0.25">
      <c r="A12" s="3">
        <v>11</v>
      </c>
      <c r="B12" s="2" t="s">
        <v>72</v>
      </c>
      <c r="C12" s="3" t="s">
        <v>73</v>
      </c>
      <c r="D12" s="2">
        <v>66.709999999999994</v>
      </c>
      <c r="E12" s="3" t="s">
        <v>48</v>
      </c>
      <c r="F12" s="4">
        <v>81635</v>
      </c>
      <c r="G12" s="4">
        <v>7930</v>
      </c>
      <c r="H12" s="7">
        <f t="shared" si="0"/>
        <v>5445871</v>
      </c>
      <c r="I12" s="7">
        <f t="shared" si="1"/>
        <v>529010</v>
      </c>
      <c r="J12" s="11"/>
      <c r="K12" s="3" t="s">
        <v>74</v>
      </c>
      <c r="L12" s="3" t="s">
        <v>42</v>
      </c>
      <c r="M12" s="3">
        <v>63</v>
      </c>
      <c r="N12" s="3">
        <v>0.55000000000000004</v>
      </c>
    </row>
    <row r="13" spans="1:14" ht="140.25" x14ac:dyDescent="0.25">
      <c r="A13" s="3">
        <v>12</v>
      </c>
      <c r="B13" s="2" t="s">
        <v>75</v>
      </c>
      <c r="C13" s="3" t="s">
        <v>76</v>
      </c>
      <c r="D13" s="2">
        <v>16.2</v>
      </c>
      <c r="E13" s="3" t="s">
        <v>48</v>
      </c>
      <c r="F13" s="4">
        <v>118964</v>
      </c>
      <c r="G13" s="4">
        <v>16904</v>
      </c>
      <c r="H13" s="7">
        <f t="shared" si="0"/>
        <v>1927217</v>
      </c>
      <c r="I13" s="7">
        <f t="shared" si="1"/>
        <v>273845</v>
      </c>
      <c r="J13" s="11"/>
      <c r="K13" s="3" t="s">
        <v>77</v>
      </c>
      <c r="L13" s="3" t="s">
        <v>42</v>
      </c>
      <c r="M13" s="3">
        <v>63</v>
      </c>
      <c r="N13" s="3">
        <v>1.41</v>
      </c>
    </row>
    <row r="14" spans="1:14" ht="127.5" x14ac:dyDescent="0.25">
      <c r="A14" s="3">
        <v>13</v>
      </c>
      <c r="B14" s="2" t="s">
        <v>78</v>
      </c>
      <c r="C14" s="3" t="s">
        <v>79</v>
      </c>
      <c r="D14" s="2">
        <v>51.2</v>
      </c>
      <c r="E14" s="3" t="s">
        <v>48</v>
      </c>
      <c r="F14" s="4">
        <v>121023</v>
      </c>
      <c r="G14" s="4">
        <v>11819</v>
      </c>
      <c r="H14" s="7">
        <f t="shared" si="0"/>
        <v>6196378</v>
      </c>
      <c r="I14" s="7">
        <f t="shared" si="1"/>
        <v>605133</v>
      </c>
      <c r="J14" s="11"/>
      <c r="K14" s="3" t="s">
        <v>80</v>
      </c>
      <c r="L14" s="3" t="s">
        <v>42</v>
      </c>
      <c r="M14" s="3">
        <v>63</v>
      </c>
      <c r="N14" s="3">
        <v>1</v>
      </c>
    </row>
    <row r="15" spans="1:14" ht="89.25" x14ac:dyDescent="0.25">
      <c r="A15" s="3">
        <v>14</v>
      </c>
      <c r="B15" s="2" t="s">
        <v>81</v>
      </c>
      <c r="C15" s="3" t="s">
        <v>82</v>
      </c>
      <c r="D15" s="2">
        <v>244</v>
      </c>
      <c r="E15" s="3" t="s">
        <v>83</v>
      </c>
      <c r="F15" s="4">
        <v>3306</v>
      </c>
      <c r="G15" s="4">
        <v>4366</v>
      </c>
      <c r="H15" s="7">
        <f t="shared" si="0"/>
        <v>806664</v>
      </c>
      <c r="I15" s="7">
        <f t="shared" si="1"/>
        <v>1065304</v>
      </c>
      <c r="J15" s="11"/>
      <c r="K15" s="3" t="s">
        <v>84</v>
      </c>
      <c r="L15" s="3" t="s">
        <v>42</v>
      </c>
      <c r="M15" s="3">
        <v>62</v>
      </c>
      <c r="N15" s="3">
        <v>0.43</v>
      </c>
    </row>
    <row r="16" spans="1:14" ht="76.5" x14ac:dyDescent="0.25">
      <c r="A16" s="3">
        <v>15</v>
      </c>
      <c r="B16" s="2" t="s">
        <v>85</v>
      </c>
      <c r="C16" s="3" t="s">
        <v>86</v>
      </c>
      <c r="D16" s="2">
        <v>261</v>
      </c>
      <c r="E16" s="3" t="s">
        <v>83</v>
      </c>
      <c r="F16" s="4">
        <v>1943</v>
      </c>
      <c r="G16" s="4">
        <v>2966</v>
      </c>
      <c r="H16" s="7">
        <f t="shared" si="0"/>
        <v>507123</v>
      </c>
      <c r="I16" s="7">
        <f t="shared" si="1"/>
        <v>774126</v>
      </c>
      <c r="J16" s="11"/>
      <c r="K16" s="3" t="s">
        <v>87</v>
      </c>
      <c r="L16" s="3" t="s">
        <v>42</v>
      </c>
      <c r="M16" s="3">
        <v>62</v>
      </c>
      <c r="N16" s="3">
        <v>0.28999999999999998</v>
      </c>
    </row>
    <row r="17" spans="1:14" ht="25.5" x14ac:dyDescent="0.25">
      <c r="A17" s="3">
        <v>16</v>
      </c>
      <c r="B17" s="2" t="s">
        <v>88</v>
      </c>
      <c r="C17" s="3" t="s">
        <v>89</v>
      </c>
      <c r="D17" s="2">
        <v>1</v>
      </c>
      <c r="E17" s="3" t="s">
        <v>61</v>
      </c>
      <c r="F17" s="4">
        <v>1</v>
      </c>
      <c r="G17" s="4">
        <v>0</v>
      </c>
      <c r="H17" s="7">
        <f t="shared" si="0"/>
        <v>1</v>
      </c>
      <c r="I17" s="7">
        <f t="shared" si="1"/>
        <v>0</v>
      </c>
      <c r="J17" s="11"/>
      <c r="K17" s="3" t="s">
        <v>90</v>
      </c>
      <c r="L17" s="3" t="s">
        <v>42</v>
      </c>
      <c r="M17" s="3">
        <v>19</v>
      </c>
      <c r="N17" s="3">
        <v>0</v>
      </c>
    </row>
    <row r="18" spans="1:14" x14ac:dyDescent="0.25">
      <c r="A18" s="3">
        <v>17</v>
      </c>
      <c r="B18" s="2"/>
      <c r="C18" s="3" t="s">
        <v>91</v>
      </c>
      <c r="D18" s="2">
        <v>3</v>
      </c>
      <c r="E18" s="3" t="s">
        <v>61</v>
      </c>
      <c r="F18" s="4">
        <v>0</v>
      </c>
      <c r="G18" s="4">
        <v>50000</v>
      </c>
      <c r="H18" s="7">
        <f t="shared" si="0"/>
        <v>0</v>
      </c>
      <c r="I18" s="7">
        <f t="shared" si="1"/>
        <v>150000</v>
      </c>
      <c r="J18" s="11"/>
      <c r="K18" s="3" t="s">
        <v>92</v>
      </c>
      <c r="L18" s="3"/>
      <c r="M18" s="3">
        <v>19</v>
      </c>
      <c r="N18" s="3">
        <v>0</v>
      </c>
    </row>
    <row r="19" spans="1:14" ht="51" x14ac:dyDescent="0.25">
      <c r="A19" s="3">
        <v>18</v>
      </c>
      <c r="B19" s="2"/>
      <c r="C19" s="3" t="s">
        <v>93</v>
      </c>
      <c r="D19" s="2">
        <v>5</v>
      </c>
      <c r="E19" s="3" t="s">
        <v>61</v>
      </c>
      <c r="F19" s="4">
        <v>0</v>
      </c>
      <c r="G19" s="4">
        <v>18556</v>
      </c>
      <c r="H19" s="7">
        <f t="shared" si="0"/>
        <v>0</v>
      </c>
      <c r="I19" s="7">
        <f t="shared" si="1"/>
        <v>92780</v>
      </c>
      <c r="J19" s="11"/>
      <c r="K19" s="3" t="s">
        <v>94</v>
      </c>
      <c r="L19" s="3"/>
      <c r="M19" s="3">
        <v>53</v>
      </c>
      <c r="N19" s="3">
        <v>1.84</v>
      </c>
    </row>
    <row r="20" spans="1:14" ht="51" x14ac:dyDescent="0.25">
      <c r="A20" s="3">
        <v>19</v>
      </c>
      <c r="B20" s="2" t="s">
        <v>95</v>
      </c>
      <c r="C20" s="3" t="s">
        <v>96</v>
      </c>
      <c r="D20" s="2">
        <v>505</v>
      </c>
      <c r="E20" s="3" t="s">
        <v>97</v>
      </c>
      <c r="F20" s="4">
        <v>632</v>
      </c>
      <c r="G20" s="4">
        <v>2000</v>
      </c>
      <c r="H20" s="7">
        <f t="shared" si="0"/>
        <v>319160</v>
      </c>
      <c r="I20" s="7">
        <f t="shared" si="1"/>
        <v>1010000</v>
      </c>
      <c r="J20" s="11"/>
      <c r="K20" s="3" t="s">
        <v>98</v>
      </c>
      <c r="L20" s="3" t="s">
        <v>42</v>
      </c>
      <c r="M20" s="3">
        <v>91</v>
      </c>
      <c r="N20" s="3">
        <v>0.2</v>
      </c>
    </row>
    <row r="21" spans="1:14" ht="38.25" x14ac:dyDescent="0.25">
      <c r="A21" s="3">
        <v>20</v>
      </c>
      <c r="B21" s="2" t="s">
        <v>99</v>
      </c>
      <c r="C21" s="3" t="s">
        <v>100</v>
      </c>
      <c r="D21" s="2">
        <v>610</v>
      </c>
      <c r="E21" s="3" t="s">
        <v>48</v>
      </c>
      <c r="F21" s="4">
        <v>0</v>
      </c>
      <c r="G21" s="4">
        <v>1156</v>
      </c>
      <c r="H21" s="7">
        <f t="shared" si="0"/>
        <v>0</v>
      </c>
      <c r="I21" s="7">
        <f t="shared" si="1"/>
        <v>705160</v>
      </c>
      <c r="J21" s="11"/>
      <c r="K21" s="3" t="s">
        <v>101</v>
      </c>
      <c r="L21" s="3" t="s">
        <v>42</v>
      </c>
      <c r="M21" s="3">
        <v>2</v>
      </c>
      <c r="N21" s="3">
        <v>0.05</v>
      </c>
    </row>
    <row r="22" spans="1:14" ht="28.5" x14ac:dyDescent="0.25">
      <c r="C22" s="9" t="s">
        <v>102</v>
      </c>
      <c r="D22" s="9"/>
      <c r="E22" s="9"/>
      <c r="F22" s="9"/>
      <c r="G22" s="9"/>
      <c r="H22" s="12">
        <f>ROUND(SUM(H2:H21),0)</f>
        <v>19851797</v>
      </c>
      <c r="I22" s="12">
        <f>ROUND(SUM(I2:I21),0)</f>
        <v>11952152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Info</vt:lpstr>
      <vt:lpstr>Főösszesítő</vt:lpstr>
      <vt:lpstr>Tétellista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Kecskéd Kossuth köz útépítés</dc:title>
  <dc:subject/>
  <dc:creator/>
  <cp:keywords/>
  <dc:description/>
  <cp:lastModifiedBy>Dell</cp:lastModifiedBy>
  <dcterms:created xsi:type="dcterms:W3CDTF">2023-02-22T22:37:49Z</dcterms:created>
  <dcterms:modified xsi:type="dcterms:W3CDTF">2023-02-22T23:21:31Z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357794</vt:lpwstr>
  </property>
  <property fmtid="{D5CDD505-2E9C-101B-9397-08002B2CF9AE}" pid="3" name="title">
    <vt:lpwstr>Kecskéd Kossuth köz útépítés</vt:lpwstr>
  </property>
  <property fmtid="{D5CDD505-2E9C-101B-9397-08002B2CF9AE}" pid="4" name="lessonfee">
    <vt:i4>10000</vt:i4>
  </property>
  <property fmtid="{D5CDD505-2E9C-101B-9397-08002B2CF9AE}" pid="5" name="norm_type_id">
    <vt:lpwstr>1</vt:lpwstr>
  </property>
  <property fmtid="{D5CDD505-2E9C-101B-9397-08002B2CF9AE}" pid="6" name="tender_iow_id">
    <vt:lpwstr>14</vt:lpwstr>
  </property>
  <property fmtid="{D5CDD505-2E9C-101B-9397-08002B2CF9AE}" pid="7" name="created">
    <vt:lpwstr>2023-02-22 22:37:49</vt:lpwstr>
  </property>
  <property fmtid="{D5CDD505-2E9C-101B-9397-08002B2CF9AE}" pid="8" name="changed">
    <vt:lpwstr>2023-02-23 00:17:54</vt:lpwstr>
  </property>
  <property fmtid="{D5CDD505-2E9C-101B-9397-08002B2CF9AE}" pid="9" name="osum">
    <vt:i4>0</vt:i4>
  </property>
  <property fmtid="{D5CDD505-2E9C-101B-9397-08002B2CF9AE}" pid="10" name="priceversion">
    <vt:lpwstr>2023.01.01</vt:lpwstr>
  </property>
  <property fmtid="{D5CDD505-2E9C-101B-9397-08002B2CF9AE}" pid="11" name="currency">
    <vt:lpwstr>HUF</vt:lpwstr>
  </property>
</Properties>
</file>