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ENTER01\Adatok\GFT\GFT_2023\Beadásra\Bérüzemeltetett\Oroszlány-Kecskéd-Bokod szv\"/>
    </mc:Choice>
  </mc:AlternateContent>
  <bookViews>
    <workbookView xWindow="0" yWindow="0" windowWidth="21600" windowHeight="10290"/>
  </bookViews>
  <sheets>
    <sheet name="felújítás-pótlás" sheetId="1" r:id="rId1"/>
    <sheet name="forrás" sheetId="3" r:id="rId2"/>
  </sheets>
  <definedNames>
    <definedName name="_xlnm._FilterDatabase" localSheetId="0" hidden="1">'felújítás-pótlás'!#REF!</definedName>
    <definedName name="_xlnm.Print_Area" localSheetId="0">'felújítás-pótlás'!$A$1:$K$18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4" i="1" l="1"/>
  <c r="B4" i="3"/>
  <c r="B5" i="3"/>
  <c r="B6" i="3"/>
  <c r="E6" i="3"/>
  <c r="E5" i="3"/>
  <c r="D5" i="3"/>
  <c r="D6" i="3"/>
  <c r="D4" i="3"/>
  <c r="E4" i="3"/>
  <c r="C6" i="3"/>
  <c r="C5" i="3"/>
  <c r="C4" i="3"/>
  <c r="N13" i="1" l="1"/>
  <c r="N33" i="1" l="1"/>
</calcChain>
</file>

<file path=xl/sharedStrings.xml><?xml version="1.0" encoding="utf-8"?>
<sst xmlns="http://schemas.openxmlformats.org/spreadsheetml/2006/main" count="330" uniqueCount="126">
  <si>
    <t>Felújítások és pótlások összefoglaló táblázata</t>
  </si>
  <si>
    <t>Fontossági sorrend</t>
  </si>
  <si>
    <t>Az érintett ellátásért felelős(ök) megnevezése</t>
  </si>
  <si>
    <t>kezdés</t>
  </si>
  <si>
    <t>befejezés</t>
  </si>
  <si>
    <t>Közép</t>
  </si>
  <si>
    <t>Hosszú</t>
  </si>
  <si>
    <t>Rövid</t>
  </si>
  <si>
    <t>Vízjogi engedély köteles-e a felújítás, pótlás</t>
  </si>
  <si>
    <t>Tervezett nettó költség (eFt)</t>
  </si>
  <si>
    <t>Tervezett időtáv ****</t>
  </si>
  <si>
    <t>Forrás megnevezése ***</t>
  </si>
  <si>
    <t>I. ütem</t>
  </si>
  <si>
    <t>II. ütem</t>
  </si>
  <si>
    <t>III. ütem</t>
  </si>
  <si>
    <t>Tervezett feladatok nettó költsége a teljes ütem tekintetében (eFt)</t>
  </si>
  <si>
    <t>Rendelkezésre álló források számszerűsített értéke a teljes ütem tekintetében (eFt)</t>
  </si>
  <si>
    <t>Megvalósítás várható időtartama</t>
  </si>
  <si>
    <t>Felújítás és pótlás megnevezése</t>
  </si>
  <si>
    <r>
      <t xml:space="preserve">A tervet benyújtó szervezet megnevezése: </t>
    </r>
    <r>
      <rPr>
        <i/>
        <sz val="11"/>
        <color rgb="FF474747"/>
        <rFont val="Calibri"/>
        <family val="2"/>
        <charset val="238"/>
        <scheme val="minor"/>
      </rPr>
      <t>Északdunántúli Vízmű Zrt.</t>
    </r>
    <r>
      <rPr>
        <sz val="11"/>
        <color rgb="FF474747"/>
        <rFont val="Calibri"/>
        <family val="2"/>
        <charset val="238"/>
        <scheme val="minor"/>
      </rPr>
      <t xml:space="preserve">  ellátásért felelős / ellátásért felelősök képviselője / </t>
    </r>
  </si>
  <si>
    <t xml:space="preserve">    víziközmű-szolgáltató*</t>
  </si>
  <si>
    <t>Víziközmű-szolgáltató megnevezése: Északdunántúli Vízmű Zrt.</t>
  </si>
  <si>
    <t>Víziközmű-szolgáltatási ágazat megnevezése: Szennyvíz</t>
  </si>
  <si>
    <t xml:space="preserve">Víziközmű-rendszer kódja: </t>
  </si>
  <si>
    <t>21-30766-1-002-00-02</t>
  </si>
  <si>
    <t>nem</t>
  </si>
  <si>
    <t>Oroszlány város önkormányzat</t>
  </si>
  <si>
    <t>x</t>
  </si>
  <si>
    <t>Oroszlány szvtt membrán csere</t>
  </si>
  <si>
    <t>Oroszlány szvtt fúvó felújítás (Biológia, membrán)</t>
  </si>
  <si>
    <t>Oroszlány szvtt búvárkeverő felújítása (Biológia)</t>
  </si>
  <si>
    <t>Oroszlány tisztító aknák, csatorna szakaszok felújítása, önkormányzattal egyeztetve</t>
  </si>
  <si>
    <t>Oroszlány szvtt technológia szerelvények felújítása</t>
  </si>
  <si>
    <t>Oroszlány csat. átemelő szivattyúk felújítása</t>
  </si>
  <si>
    <t>Oroszlány szvtt. membrán gépészet felújítása</t>
  </si>
  <si>
    <t>1.</t>
  </si>
  <si>
    <t>Kecskéd önkormányzat</t>
  </si>
  <si>
    <t>Bokod Község Önkormányzata</t>
  </si>
  <si>
    <t>2.</t>
  </si>
  <si>
    <t>Kecskéd tisztító aknák, csatorna szakaszok felújítása, önkormányzattal egyeztetve</t>
  </si>
  <si>
    <t>igen</t>
  </si>
  <si>
    <t>Átemelő szivattyúk felújítása (Bokod)</t>
  </si>
  <si>
    <t>3.</t>
  </si>
  <si>
    <t>Átemelő szivattyú pótlása (Bokod)</t>
  </si>
  <si>
    <t>Kecskéd átemelő szivattyúk pótlása</t>
  </si>
  <si>
    <t>4.</t>
  </si>
  <si>
    <t>Átemelő aknák szerkezeti felújítása (Bokod)</t>
  </si>
  <si>
    <t>2023.06.01</t>
  </si>
  <si>
    <t>2023.09.30</t>
  </si>
  <si>
    <t>Oroszlányi szennyvíztelep technológiai műtárgyainak felújítása</t>
  </si>
  <si>
    <t>2023.05.01</t>
  </si>
  <si>
    <t>2023.01.01</t>
  </si>
  <si>
    <t>2023.12.31</t>
  </si>
  <si>
    <t>Oroszlány</t>
  </si>
  <si>
    <t>Kecskédi átemelőakna fedlap pótlása</t>
  </si>
  <si>
    <t>2024.01.01</t>
  </si>
  <si>
    <t>2025.01.01</t>
  </si>
  <si>
    <t xml:space="preserve">Oroszlány Átemelő szivattyúk felújítása </t>
  </si>
  <si>
    <t>2026.01.01</t>
  </si>
  <si>
    <t>5.</t>
  </si>
  <si>
    <t>6.</t>
  </si>
  <si>
    <t>2027.01.01</t>
  </si>
  <si>
    <t>7.</t>
  </si>
  <si>
    <t>8.</t>
  </si>
  <si>
    <t>Oroszlány házi átemelő szivattyúk pótl.</t>
  </si>
  <si>
    <t>9.</t>
  </si>
  <si>
    <t>Oroszlány Átemelő aknák felújítása</t>
  </si>
  <si>
    <t>Oroszlány szvtt technológiai műtárgyak felújítása</t>
  </si>
  <si>
    <t>10.</t>
  </si>
  <si>
    <t>11.</t>
  </si>
  <si>
    <t>Oroszlány Maind tip. gépirács pótlása</t>
  </si>
  <si>
    <t>12.</t>
  </si>
  <si>
    <t>Oroszlány szvtt. Frekvencia váltók pótlása</t>
  </si>
  <si>
    <t>13.</t>
  </si>
  <si>
    <t>Oroszlány szvtt. fúvók pótlása</t>
  </si>
  <si>
    <t>14.</t>
  </si>
  <si>
    <t>15.</t>
  </si>
  <si>
    <t>Oroszlányi szennyvíztelep irányítástechnikai rendszereinek felújítása</t>
  </si>
  <si>
    <t>16.</t>
  </si>
  <si>
    <t>Oroszlány szvtt. Légellátó membránok pótlása</t>
  </si>
  <si>
    <t>Gördülő fejlesztési terv a 2023-2037. évre</t>
  </si>
  <si>
    <t>Kecskéd, átemelők gépészeti felújítása</t>
  </si>
  <si>
    <t>Átemelők irányítástechnikai felújítása (Bokod)</t>
  </si>
  <si>
    <t>Bokod</t>
  </si>
  <si>
    <t>Kecskéd</t>
  </si>
  <si>
    <t>Használati díj</t>
  </si>
  <si>
    <t>Maradvány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</si>
  <si>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</si>
  <si>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</si>
  <si>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</si>
  <si>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</si>
  <si>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</si>
  <si>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</si>
  <si>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</si>
  <si>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</si>
  <si>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</si>
  <si>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</si>
  <si>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</si>
  <si>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</si>
  <si>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</si>
  <si>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</si>
  <si>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</si>
  <si>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</si>
  <si>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</si>
  <si>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</si>
  <si>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</si>
  <si>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</si>
  <si>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</si>
  <si>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</si>
  <si>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</si>
  <si>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</si>
  <si>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</si>
  <si>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</si>
  <si>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</si>
  <si>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</si>
  <si>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Rendkívüli helyzetből adódó azonnali feladatok, Oroszlány</t>
  </si>
  <si>
    <t>Rendkívüli helyzetből adódó azonnali feladatok, Bokod</t>
  </si>
  <si>
    <t>Rendkívüli helyzetből adódó azonnali feladatok, Kecskéd</t>
  </si>
  <si>
    <t>Oroszlány szvtt Hypó és MC vegyszeradagoló berendezés pótlása</t>
  </si>
  <si>
    <t>Oroszlányi csatornahálózaton átemelő szivattyúk pótlása</t>
  </si>
  <si>
    <t>Oroszlány-Bokod-Kecskéd vkr.</t>
  </si>
  <si>
    <t>Oroszlány szvtt búvárkeverők pótlása</t>
  </si>
  <si>
    <t>Oroszlány szvtt membrán pótlása</t>
  </si>
  <si>
    <t>Oroszlány szvtt folyamati szivattyúk pótlása</t>
  </si>
  <si>
    <t>Oroszlány szvtt telepi technológiai szivattyúk pótlása</t>
  </si>
  <si>
    <t>Oroszlány csatorna hálózat Bánki D út NA 600-as gerincvezték felújítása feltárás nélkül 180 m 2 ütem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</si>
</sst>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F_t_-;\-* #,##0.00\ _F_t_-;_-* &quot;-&quot;??\ _F_t_-;_-@_-"/>
    <numFmt numFmtId="165" formatCode="_-* #,##0\ _F_t_-;\-* #,##0\ _F_t_-;_-* &quot;-&quot;??\ _F_t_-;_-@_-"/>
    <numFmt numFmtId="166" formatCode="yyyy/mm/dd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474747"/>
      <name val="Calibri"/>
      <family val="2"/>
      <charset val="238"/>
      <scheme val="minor"/>
    </font>
    <font>
      <i/>
      <sz val="11"/>
      <color rgb="FF474747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5" fillId="0" borderId="0" xfId="0" applyFont="1"/>
    <xf numFmtId="0" fontId="3" fillId="0" borderId="0" xfId="0" applyFont="1" applyAlignment="1"/>
    <xf numFmtId="0" fontId="0" fillId="0" borderId="1" xfId="0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vertical="center" wrapText="1"/>
    </xf>
    <xf numFmtId="0" fontId="0" fillId="0" borderId="0" xfId="0" applyBorder="1"/>
    <xf numFmtId="0" fontId="6" fillId="0" borderId="0" xfId="0" applyFont="1" applyBorder="1" applyAlignment="1">
      <alignment horizontal="left" vertical="center"/>
    </xf>
    <xf numFmtId="165" fontId="0" fillId="0" borderId="0" xfId="1" applyNumberFormat="1" applyFont="1"/>
    <xf numFmtId="0" fontId="8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/>
    <xf numFmtId="49" fontId="11" fillId="0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 applyProtection="1">
      <alignment horizontal="center" vertical="center" wrapText="1"/>
    </xf>
    <xf numFmtId="165" fontId="0" fillId="0" borderId="2" xfId="1" applyNumberFormat="1" applyFont="1" applyFill="1" applyBorder="1" applyAlignment="1" applyProtection="1">
      <alignment vertical="center" wrapText="1"/>
    </xf>
    <xf numFmtId="0" fontId="0" fillId="0" borderId="2" xfId="0" applyBorder="1"/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3" fontId="0" fillId="0" borderId="0" xfId="0" applyNumberFormat="1"/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165" fontId="0" fillId="0" borderId="0" xfId="0" applyNumberFormat="1" applyFill="1"/>
    <xf numFmtId="14" fontId="11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165" fontId="0" fillId="0" borderId="0" xfId="1" applyNumberFormat="1" applyFont="1"/>
    <xf numFmtId="0" fontId="0" fillId="0" borderId="0" xfId="0"/>
    <xf numFmtId="165" fontId="0" fillId="0" borderId="0" xfId="1" applyNumberFormat="1" applyFont="1"/>
    <xf numFmtId="3" fontId="0" fillId="0" borderId="0" xfId="0" applyNumberFormat="1"/>
    <xf numFmtId="166" fontId="0" fillId="0" borderId="1" xfId="0" applyNumberFormat="1" applyFont="1" applyFill="1" applyBorder="1" applyAlignment="1" applyProtection="1">
      <alignment vertical="center" wrapText="1"/>
    </xf>
    <xf numFmtId="165" fontId="0" fillId="0" borderId="7" xfId="1" applyNumberFormat="1" applyFont="1" applyFill="1" applyBorder="1" applyAlignment="1" applyProtection="1">
      <alignment horizontal="center" vertical="center" wrapText="1"/>
      <protection locked="0"/>
    </xf>
    <xf numFmtId="165" fontId="0" fillId="0" borderId="1" xfId="1" applyNumberFormat="1" applyFont="1" applyFill="1" applyBorder="1" applyAlignment="1">
      <alignment horizontal="center" vertical="center" wrapText="1"/>
    </xf>
    <xf numFmtId="0" fontId="0" fillId="0" borderId="0" xfId="0"/>
    <xf numFmtId="3" fontId="0" fillId="0" borderId="0" xfId="0" applyNumberFormat="1"/>
    <xf numFmtId="0" fontId="0" fillId="0" borderId="5" xfId="0" applyFont="1" applyFill="1" applyBorder="1" applyAlignment="1">
      <alignment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9" fillId="0" borderId="1" xfId="0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165" fontId="0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7" xfId="0" applyNumberFormat="1" applyFont="1" applyFill="1" applyBorder="1" applyAlignment="1" applyProtection="1">
      <alignment horizontal="center" vertical="center" wrapText="1"/>
    </xf>
    <xf numFmtId="165" fontId="0" fillId="0" borderId="1" xfId="0" applyNumberFormat="1" applyFill="1" applyBorder="1" applyAlignment="1">
      <alignment wrapText="1"/>
    </xf>
    <xf numFmtId="165" fontId="0" fillId="0" borderId="1" xfId="0" applyNumberFormat="1" applyFill="1" applyBorder="1" applyAlignment="1">
      <alignment vertical="center" wrapText="1"/>
    </xf>
    <xf numFmtId="3" fontId="0" fillId="0" borderId="1" xfId="0" applyNumberFormat="1" applyFill="1" applyBorder="1"/>
    <xf numFmtId="14" fontId="0" fillId="0" borderId="1" xfId="0" applyNumberFormat="1" applyFill="1" applyBorder="1" applyAlignment="1">
      <alignment horizontal="center" vertical="center"/>
    </xf>
    <xf numFmtId="14" fontId="0" fillId="0" borderId="1" xfId="0" applyNumberFormat="1" applyFont="1" applyFill="1" applyBorder="1" applyAlignment="1" applyProtection="1">
      <alignment horizontal="center" vertical="center" wrapText="1"/>
    </xf>
    <xf numFmtId="165" fontId="0" fillId="0" borderId="1" xfId="0" applyNumberFormat="1" applyBorder="1" applyAlignment="1">
      <alignment wrapText="1"/>
    </xf>
    <xf numFmtId="165" fontId="0" fillId="0" borderId="1" xfId="0" applyNumberFormat="1" applyBorder="1" applyAlignment="1">
      <alignment vertical="center" wrapText="1"/>
    </xf>
    <xf numFmtId="165" fontId="0" fillId="2" borderId="1" xfId="1" applyNumberFormat="1" applyFont="1" applyFill="1" applyBorder="1"/>
    <xf numFmtId="165" fontId="0" fillId="0" borderId="1" xfId="1" applyNumberFormat="1" applyFont="1" applyBorder="1"/>
    <xf numFmtId="0" fontId="0" fillId="0" borderId="8" xfId="0" applyBorder="1" applyAlignment="1"/>
    <xf numFmtId="3" fontId="0" fillId="0" borderId="1" xfId="0" applyNumberFormat="1" applyBorder="1"/>
    <xf numFmtId="3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center" vertical="center" wrapText="1"/>
    </xf>
    <xf numFmtId="165" fontId="0" fillId="0" borderId="0" xfId="1" applyNumberFormat="1" applyFont="1" applyBorder="1"/>
    <xf numFmtId="3" fontId="0" fillId="0" borderId="0" xfId="0" applyNumberFormat="1" applyBorder="1" applyAlignment="1">
      <alignment horizontal="right"/>
    </xf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3"/>
  <sheetViews>
    <sheetView tabSelected="1" showRuler="0" topLeftCell="A28" zoomScale="80" zoomScaleNormal="80" workbookViewId="0">
      <selection activeCell="B44" sqref="B44"/>
    </sheetView>
  </sheetViews>
  <sheetFormatPr defaultRowHeight="15" x14ac:dyDescent="0.25"/>
  <cols>
    <col min="1" max="1" width="7.5703125" customWidth="1"/>
    <col min="2" max="2" width="26.28515625" customWidth="1"/>
    <col min="3" max="3" width="17.5703125" customWidth="1"/>
    <col min="4" max="4" width="18.42578125" customWidth="1"/>
    <col min="5" max="5" width="17" customWidth="1"/>
    <col min="6" max="6" width="14.85546875" customWidth="1"/>
    <col min="7" max="7" width="15.140625" customWidth="1"/>
    <col min="8" max="8" width="15.5703125" customWidth="1"/>
    <col min="9" max="9" width="5.42578125" customWidth="1"/>
    <col min="10" max="11" width="8.28515625" customWidth="1"/>
    <col min="12" max="14" width="14.85546875" bestFit="1" customWidth="1"/>
  </cols>
  <sheetData>
    <row r="1" spans="1:14" x14ac:dyDescent="0.25">
      <c r="A1" s="64" t="s">
        <v>80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3" spans="1:14" x14ac:dyDescent="0.25">
      <c r="A3" s="64" t="s">
        <v>0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6" spans="1:14" x14ac:dyDescent="0.25">
      <c r="A6" s="2" t="s">
        <v>19</v>
      </c>
      <c r="B6" s="2"/>
      <c r="C6" s="2"/>
      <c r="D6" s="2"/>
      <c r="E6" s="2"/>
      <c r="F6" s="2"/>
      <c r="G6" s="2"/>
    </row>
    <row r="7" spans="1:14" x14ac:dyDescent="0.25">
      <c r="A7" s="1" t="s">
        <v>20</v>
      </c>
      <c r="H7" s="2"/>
      <c r="I7" s="1"/>
      <c r="J7" s="2"/>
      <c r="K7" s="2"/>
    </row>
    <row r="9" spans="1:14" x14ac:dyDescent="0.25">
      <c r="A9" t="s">
        <v>21</v>
      </c>
    </row>
    <row r="10" spans="1:14" x14ac:dyDescent="0.25">
      <c r="A10" t="s">
        <v>22</v>
      </c>
    </row>
    <row r="11" spans="1:14" x14ac:dyDescent="0.25">
      <c r="A11" t="s">
        <v>23</v>
      </c>
      <c r="B11" s="5"/>
      <c r="C11" s="6" t="s">
        <v>24</v>
      </c>
      <c r="D11" s="5"/>
    </row>
    <row r="12" spans="1:14" x14ac:dyDescent="0.25">
      <c r="B12" s="5"/>
      <c r="C12" s="6"/>
      <c r="D12" s="5"/>
    </row>
    <row r="13" spans="1:14" ht="42" customHeight="1" x14ac:dyDescent="0.25">
      <c r="A13" s="66" t="s">
        <v>1</v>
      </c>
      <c r="B13" s="66" t="s">
        <v>18</v>
      </c>
      <c r="C13" s="66" t="s">
        <v>8</v>
      </c>
      <c r="D13" s="66" t="s">
        <v>2</v>
      </c>
      <c r="E13" s="67" t="s">
        <v>9</v>
      </c>
      <c r="F13" s="68" t="s">
        <v>11</v>
      </c>
      <c r="G13" s="65" t="s">
        <v>17</v>
      </c>
      <c r="H13" s="65"/>
      <c r="I13" s="68" t="s">
        <v>10</v>
      </c>
      <c r="J13" s="68"/>
      <c r="K13" s="68"/>
      <c r="L13" s="18"/>
      <c r="M13" s="10"/>
      <c r="N13" s="10">
        <f>L13-M13</f>
        <v>0</v>
      </c>
    </row>
    <row r="14" spans="1:14" x14ac:dyDescent="0.25">
      <c r="A14" s="66"/>
      <c r="B14" s="66"/>
      <c r="C14" s="66"/>
      <c r="D14" s="66"/>
      <c r="E14" s="67"/>
      <c r="F14" s="68"/>
      <c r="G14" s="9" t="s">
        <v>3</v>
      </c>
      <c r="H14" s="9" t="s">
        <v>4</v>
      </c>
      <c r="I14" s="8" t="s">
        <v>7</v>
      </c>
      <c r="J14" s="8" t="s">
        <v>5</v>
      </c>
      <c r="K14" s="8" t="s">
        <v>6</v>
      </c>
      <c r="L14" s="7"/>
      <c r="M14" s="7"/>
      <c r="N14" s="7"/>
    </row>
    <row r="15" spans="1:14" ht="72" customHeight="1" x14ac:dyDescent="0.25">
      <c r="A15" s="3" t="s">
        <v>35</v>
      </c>
      <c r="B15" s="19" t="s">
        <v>125</v>
      </c>
      <c r="C15" s="40" t="s">
        <v>25</v>
      </c>
      <c r="D15" s="30" t="s">
        <v>26</v>
      </c>
      <c r="E15" s="4">
        <v>60000</v>
      </c>
      <c r="F15" s="37" t="s">
        <v>85</v>
      </c>
      <c r="G15" s="41" t="s">
        <v>47</v>
      </c>
      <c r="H15" s="41" t="s">
        <v>48</v>
      </c>
      <c r="I15" s="37" t="s">
        <v>27</v>
      </c>
      <c r="J15" s="37"/>
      <c r="K15" s="37"/>
      <c r="L15" s="7"/>
      <c r="M15" s="7"/>
      <c r="N15" s="7"/>
    </row>
    <row r="16" spans="1:14" ht="45" x14ac:dyDescent="0.25">
      <c r="A16" s="3" t="s">
        <v>38</v>
      </c>
      <c r="B16" s="19" t="s">
        <v>49</v>
      </c>
      <c r="C16" s="40" t="s">
        <v>25</v>
      </c>
      <c r="D16" s="30" t="s">
        <v>26</v>
      </c>
      <c r="E16" s="4">
        <v>50000</v>
      </c>
      <c r="F16" s="37" t="s">
        <v>85</v>
      </c>
      <c r="G16" s="41" t="s">
        <v>50</v>
      </c>
      <c r="H16" s="41" t="s">
        <v>48</v>
      </c>
      <c r="I16" s="37" t="s">
        <v>27</v>
      </c>
      <c r="J16" s="37"/>
      <c r="K16" s="37"/>
      <c r="L16" s="7"/>
      <c r="M16" s="7"/>
      <c r="N16" s="7"/>
    </row>
    <row r="17" spans="1:14" ht="52.5" customHeight="1" x14ac:dyDescent="0.25">
      <c r="A17" s="3" t="s">
        <v>42</v>
      </c>
      <c r="B17" s="19" t="s">
        <v>115</v>
      </c>
      <c r="C17" s="40" t="s">
        <v>25</v>
      </c>
      <c r="D17" s="30" t="s">
        <v>26</v>
      </c>
      <c r="E17" s="4">
        <v>13468</v>
      </c>
      <c r="F17" s="37" t="s">
        <v>85</v>
      </c>
      <c r="G17" s="41" t="s">
        <v>51</v>
      </c>
      <c r="H17" s="41" t="s">
        <v>52</v>
      </c>
      <c r="I17" s="37" t="s">
        <v>27</v>
      </c>
      <c r="J17" s="37"/>
      <c r="K17" s="37"/>
      <c r="L17" s="7"/>
      <c r="M17" s="7"/>
      <c r="N17" s="7"/>
    </row>
    <row r="18" spans="1:14" ht="30" x14ac:dyDescent="0.25">
      <c r="A18" s="3" t="s">
        <v>45</v>
      </c>
      <c r="B18" s="19" t="s">
        <v>54</v>
      </c>
      <c r="C18" s="40" t="s">
        <v>25</v>
      </c>
      <c r="D18" s="30" t="s">
        <v>36</v>
      </c>
      <c r="E18" s="4">
        <v>5150</v>
      </c>
      <c r="F18" s="37" t="s">
        <v>85</v>
      </c>
      <c r="G18" s="53">
        <v>44927</v>
      </c>
      <c r="H18" s="53">
        <v>45291</v>
      </c>
      <c r="I18" s="37" t="s">
        <v>27</v>
      </c>
      <c r="J18" s="37"/>
      <c r="K18" s="37"/>
      <c r="L18" s="7"/>
      <c r="M18" s="7"/>
      <c r="N18" s="7"/>
    </row>
    <row r="19" spans="1:14" ht="56.25" customHeight="1" x14ac:dyDescent="0.25">
      <c r="A19" s="3" t="s">
        <v>59</v>
      </c>
      <c r="B19" s="19" t="s">
        <v>117</v>
      </c>
      <c r="C19" s="40" t="s">
        <v>25</v>
      </c>
      <c r="D19" s="30" t="s">
        <v>36</v>
      </c>
      <c r="E19" s="4">
        <v>572</v>
      </c>
      <c r="F19" s="37" t="s">
        <v>85</v>
      </c>
      <c r="G19" s="53">
        <v>44927</v>
      </c>
      <c r="H19" s="53">
        <v>45291</v>
      </c>
      <c r="I19" s="37" t="s">
        <v>27</v>
      </c>
      <c r="J19" s="37"/>
      <c r="K19" s="37"/>
      <c r="L19" s="18"/>
    </row>
    <row r="20" spans="1:14" s="24" customFormat="1" ht="42" customHeight="1" x14ac:dyDescent="0.25">
      <c r="A20" s="3" t="s">
        <v>60</v>
      </c>
      <c r="B20" s="19" t="s">
        <v>43</v>
      </c>
      <c r="C20" s="40" t="s">
        <v>25</v>
      </c>
      <c r="D20" s="30" t="s">
        <v>37</v>
      </c>
      <c r="E20" s="4">
        <v>750</v>
      </c>
      <c r="F20" s="37" t="s">
        <v>85</v>
      </c>
      <c r="G20" s="53">
        <v>44927</v>
      </c>
      <c r="H20" s="53">
        <v>45290</v>
      </c>
      <c r="I20" s="37" t="s">
        <v>27</v>
      </c>
      <c r="J20" s="37"/>
      <c r="K20" s="37"/>
      <c r="L20" s="25"/>
      <c r="M20" s="25"/>
      <c r="N20" s="25"/>
    </row>
    <row r="21" spans="1:14" s="24" customFormat="1" ht="55.5" customHeight="1" x14ac:dyDescent="0.25">
      <c r="A21" s="3" t="s">
        <v>62</v>
      </c>
      <c r="B21" s="19" t="s">
        <v>116</v>
      </c>
      <c r="C21" s="40" t="s">
        <v>25</v>
      </c>
      <c r="D21" s="30" t="s">
        <v>37</v>
      </c>
      <c r="E21" s="4">
        <v>86</v>
      </c>
      <c r="F21" s="37" t="s">
        <v>85</v>
      </c>
      <c r="G21" s="53">
        <v>44927</v>
      </c>
      <c r="H21" s="53">
        <v>45290</v>
      </c>
      <c r="I21" s="37" t="s">
        <v>27</v>
      </c>
      <c r="J21" s="37"/>
      <c r="K21" s="37"/>
      <c r="L21" s="25"/>
      <c r="M21" s="25"/>
      <c r="N21" s="25"/>
    </row>
    <row r="22" spans="1:14" s="24" customFormat="1" ht="45" x14ac:dyDescent="0.25">
      <c r="A22" s="3" t="s">
        <v>63</v>
      </c>
      <c r="B22" s="19" t="s">
        <v>118</v>
      </c>
      <c r="C22" s="40" t="s">
        <v>25</v>
      </c>
      <c r="D22" s="30" t="s">
        <v>26</v>
      </c>
      <c r="E22" s="4">
        <v>2500</v>
      </c>
      <c r="F22" s="37" t="s">
        <v>85</v>
      </c>
      <c r="G22" s="53" t="s">
        <v>55</v>
      </c>
      <c r="H22" s="53">
        <v>45657</v>
      </c>
      <c r="I22" s="37"/>
      <c r="J22" s="37" t="s">
        <v>27</v>
      </c>
      <c r="K22" s="37"/>
      <c r="L22" s="25"/>
      <c r="M22" s="25"/>
      <c r="N22" s="25"/>
    </row>
    <row r="23" spans="1:14" s="26" customFormat="1" ht="30" x14ac:dyDescent="0.25">
      <c r="A23" s="3" t="s">
        <v>65</v>
      </c>
      <c r="B23" s="19" t="s">
        <v>28</v>
      </c>
      <c r="C23" s="40" t="s">
        <v>25</v>
      </c>
      <c r="D23" s="30" t="s">
        <v>26</v>
      </c>
      <c r="E23" s="4">
        <v>65943</v>
      </c>
      <c r="F23" s="37" t="s">
        <v>85</v>
      </c>
      <c r="G23" s="53" t="s">
        <v>56</v>
      </c>
      <c r="H23" s="53">
        <v>46022</v>
      </c>
      <c r="I23" s="37"/>
      <c r="J23" s="37" t="s">
        <v>27</v>
      </c>
      <c r="K23" s="37"/>
      <c r="L23" s="27"/>
      <c r="M23" s="27"/>
      <c r="N23" s="27"/>
    </row>
    <row r="24" spans="1:14" s="26" customFormat="1" ht="30" x14ac:dyDescent="0.25">
      <c r="A24" s="3" t="s">
        <v>68</v>
      </c>
      <c r="B24" s="19" t="s">
        <v>57</v>
      </c>
      <c r="C24" s="40" t="s">
        <v>25</v>
      </c>
      <c r="D24" s="30" t="s">
        <v>26</v>
      </c>
      <c r="E24" s="4">
        <v>15000</v>
      </c>
      <c r="F24" s="37" t="s">
        <v>85</v>
      </c>
      <c r="G24" s="53" t="s">
        <v>56</v>
      </c>
      <c r="H24" s="53">
        <v>46022</v>
      </c>
      <c r="I24" s="37"/>
      <c r="J24" s="37" t="s">
        <v>27</v>
      </c>
      <c r="K24" s="37"/>
      <c r="L24" s="27"/>
      <c r="M24" s="27"/>
      <c r="N24" s="27"/>
    </row>
    <row r="25" spans="1:14" s="17" customFormat="1" ht="40.5" customHeight="1" x14ac:dyDescent="0.25">
      <c r="A25" s="3" t="s">
        <v>69</v>
      </c>
      <c r="B25" s="19" t="s">
        <v>29</v>
      </c>
      <c r="C25" s="40" t="s">
        <v>25</v>
      </c>
      <c r="D25" s="30" t="s">
        <v>26</v>
      </c>
      <c r="E25" s="4">
        <v>15000</v>
      </c>
      <c r="F25" s="37" t="s">
        <v>85</v>
      </c>
      <c r="G25" s="53" t="s">
        <v>58</v>
      </c>
      <c r="H25" s="53">
        <v>46387</v>
      </c>
      <c r="I25" s="37"/>
      <c r="J25" s="37" t="s">
        <v>27</v>
      </c>
      <c r="K25" s="37"/>
    </row>
    <row r="26" spans="1:14" ht="68.25" customHeight="1" x14ac:dyDescent="0.25">
      <c r="A26" s="3" t="s">
        <v>71</v>
      </c>
      <c r="B26" s="19" t="s">
        <v>30</v>
      </c>
      <c r="C26" s="40" t="s">
        <v>25</v>
      </c>
      <c r="D26" s="30" t="s">
        <v>26</v>
      </c>
      <c r="E26" s="4">
        <v>12000</v>
      </c>
      <c r="F26" s="37" t="s">
        <v>85</v>
      </c>
      <c r="G26" s="53" t="s">
        <v>58</v>
      </c>
      <c r="H26" s="53">
        <v>46387</v>
      </c>
      <c r="I26" s="37"/>
      <c r="J26" s="37" t="s">
        <v>27</v>
      </c>
      <c r="K26" s="37"/>
    </row>
    <row r="27" spans="1:14" ht="53.25" customHeight="1" x14ac:dyDescent="0.25">
      <c r="A27" s="3" t="s">
        <v>73</v>
      </c>
      <c r="B27" s="19" t="s">
        <v>31</v>
      </c>
      <c r="C27" s="40" t="s">
        <v>25</v>
      </c>
      <c r="D27" s="30" t="s">
        <v>26</v>
      </c>
      <c r="E27" s="4">
        <v>324444</v>
      </c>
      <c r="F27" s="37" t="s">
        <v>85</v>
      </c>
      <c r="G27" s="53" t="s">
        <v>61</v>
      </c>
      <c r="H27" s="53">
        <v>46752</v>
      </c>
      <c r="I27" s="37"/>
      <c r="J27" s="37" t="s">
        <v>27</v>
      </c>
      <c r="K27" s="37"/>
    </row>
    <row r="28" spans="1:14" ht="68.25" customHeight="1" x14ac:dyDescent="0.25">
      <c r="A28" s="3" t="s">
        <v>75</v>
      </c>
      <c r="B28" s="19" t="s">
        <v>119</v>
      </c>
      <c r="C28" s="40" t="s">
        <v>25</v>
      </c>
      <c r="D28" s="34" t="s">
        <v>26</v>
      </c>
      <c r="E28" s="4">
        <v>15000</v>
      </c>
      <c r="F28" s="37" t="s">
        <v>85</v>
      </c>
      <c r="G28" s="11" t="s">
        <v>61</v>
      </c>
      <c r="H28" s="52">
        <v>46752</v>
      </c>
      <c r="I28" s="39"/>
      <c r="J28" s="37" t="s">
        <v>27</v>
      </c>
      <c r="K28" s="39"/>
    </row>
    <row r="29" spans="1:14" ht="30" x14ac:dyDescent="0.25">
      <c r="A29" s="3" t="s">
        <v>76</v>
      </c>
      <c r="B29" s="19" t="s">
        <v>64</v>
      </c>
      <c r="C29" s="40" t="s">
        <v>25</v>
      </c>
      <c r="D29" s="34" t="s">
        <v>26</v>
      </c>
      <c r="E29" s="4">
        <v>3986</v>
      </c>
      <c r="F29" s="37" t="s">
        <v>85</v>
      </c>
      <c r="G29" s="11" t="s">
        <v>61</v>
      </c>
      <c r="H29" s="52">
        <v>46752</v>
      </c>
      <c r="I29" s="39"/>
      <c r="J29" s="37" t="s">
        <v>27</v>
      </c>
      <c r="K29" s="39"/>
    </row>
    <row r="30" spans="1:14" ht="47.25" customHeight="1" x14ac:dyDescent="0.25">
      <c r="A30" s="3" t="s">
        <v>78</v>
      </c>
      <c r="B30" s="20" t="s">
        <v>49</v>
      </c>
      <c r="C30" s="40" t="s">
        <v>25</v>
      </c>
      <c r="D30" s="21" t="s">
        <v>26</v>
      </c>
      <c r="E30" s="13">
        <v>40000</v>
      </c>
      <c r="F30" s="37" t="s">
        <v>85</v>
      </c>
      <c r="G30" s="11" t="s">
        <v>61</v>
      </c>
      <c r="H30" s="52">
        <v>46752</v>
      </c>
      <c r="I30" s="14"/>
      <c r="J30" s="12" t="s">
        <v>27</v>
      </c>
      <c r="K30" s="12"/>
    </row>
    <row r="31" spans="1:14" ht="30" x14ac:dyDescent="0.25">
      <c r="A31" s="3" t="s">
        <v>87</v>
      </c>
      <c r="B31" s="19" t="s">
        <v>44</v>
      </c>
      <c r="C31" s="40" t="s">
        <v>25</v>
      </c>
      <c r="D31" s="34" t="s">
        <v>36</v>
      </c>
      <c r="E31" s="4">
        <v>15000</v>
      </c>
      <c r="F31" s="37" t="s">
        <v>85</v>
      </c>
      <c r="G31" s="23">
        <v>45292</v>
      </c>
      <c r="H31" s="52">
        <v>45657</v>
      </c>
      <c r="I31" s="39"/>
      <c r="J31" s="37" t="s">
        <v>27</v>
      </c>
      <c r="K31" s="39"/>
    </row>
    <row r="32" spans="1:14" ht="45" x14ac:dyDescent="0.25">
      <c r="A32" s="3" t="s">
        <v>88</v>
      </c>
      <c r="B32" s="19" t="s">
        <v>39</v>
      </c>
      <c r="C32" s="40" t="s">
        <v>40</v>
      </c>
      <c r="D32" s="34" t="s">
        <v>36</v>
      </c>
      <c r="E32" s="4">
        <v>20000</v>
      </c>
      <c r="F32" s="37" t="s">
        <v>85</v>
      </c>
      <c r="G32" s="23">
        <v>46023</v>
      </c>
      <c r="H32" s="52">
        <v>46387</v>
      </c>
      <c r="I32" s="39"/>
      <c r="J32" s="37" t="s">
        <v>27</v>
      </c>
      <c r="K32" s="39"/>
    </row>
    <row r="33" spans="1:14" ht="30" x14ac:dyDescent="0.25">
      <c r="A33" s="3" t="s">
        <v>89</v>
      </c>
      <c r="B33" s="19" t="s">
        <v>43</v>
      </c>
      <c r="C33" s="40" t="s">
        <v>25</v>
      </c>
      <c r="D33" s="34" t="s">
        <v>37</v>
      </c>
      <c r="E33" s="4">
        <v>1400</v>
      </c>
      <c r="F33" s="37" t="s">
        <v>85</v>
      </c>
      <c r="G33" s="23">
        <v>45658</v>
      </c>
      <c r="H33" s="52">
        <v>46021</v>
      </c>
      <c r="I33" s="39"/>
      <c r="J33" s="37" t="s">
        <v>27</v>
      </c>
      <c r="K33" s="39"/>
      <c r="L33" s="10"/>
      <c r="M33" s="18"/>
      <c r="N33" s="10">
        <f>L33-M33</f>
        <v>0</v>
      </c>
    </row>
    <row r="34" spans="1:14" s="26" customFormat="1" ht="30" x14ac:dyDescent="0.25">
      <c r="A34" s="3" t="s">
        <v>90</v>
      </c>
      <c r="B34" s="19" t="s">
        <v>41</v>
      </c>
      <c r="C34" s="40" t="s">
        <v>25</v>
      </c>
      <c r="D34" s="34" t="s">
        <v>37</v>
      </c>
      <c r="E34" s="4">
        <v>691</v>
      </c>
      <c r="F34" s="37" t="s">
        <v>85</v>
      </c>
      <c r="G34" s="23">
        <v>46023</v>
      </c>
      <c r="H34" s="52">
        <v>46023</v>
      </c>
      <c r="I34" s="39"/>
      <c r="J34" s="37" t="s">
        <v>27</v>
      </c>
      <c r="K34" s="39"/>
      <c r="L34" s="10"/>
      <c r="M34" s="28"/>
      <c r="N34" s="10"/>
    </row>
    <row r="35" spans="1:14" s="26" customFormat="1" ht="30" x14ac:dyDescent="0.25">
      <c r="A35" s="3" t="s">
        <v>91</v>
      </c>
      <c r="B35" s="19" t="s">
        <v>46</v>
      </c>
      <c r="C35" s="40" t="s">
        <v>25</v>
      </c>
      <c r="D35" s="34" t="s">
        <v>37</v>
      </c>
      <c r="E35" s="4">
        <v>2590</v>
      </c>
      <c r="F35" s="37" t="s">
        <v>85</v>
      </c>
      <c r="G35" s="23">
        <v>46388</v>
      </c>
      <c r="H35" s="52">
        <v>46751</v>
      </c>
      <c r="I35" s="39"/>
      <c r="J35" s="37" t="s">
        <v>27</v>
      </c>
      <c r="K35" s="39"/>
      <c r="L35" s="10"/>
      <c r="M35" s="28"/>
      <c r="N35" s="10"/>
    </row>
    <row r="36" spans="1:14" s="32" customFormat="1" ht="30" x14ac:dyDescent="0.25">
      <c r="A36" s="3" t="s">
        <v>92</v>
      </c>
      <c r="B36" s="44" t="s">
        <v>66</v>
      </c>
      <c r="C36" s="15" t="s">
        <v>25</v>
      </c>
      <c r="D36" s="36" t="s">
        <v>26</v>
      </c>
      <c r="E36" s="46">
        <v>20000</v>
      </c>
      <c r="F36" s="37" t="s">
        <v>85</v>
      </c>
      <c r="G36" s="23">
        <v>46753</v>
      </c>
      <c r="H36" s="23">
        <v>47118</v>
      </c>
      <c r="I36" s="16"/>
      <c r="J36" s="16"/>
      <c r="K36" s="37" t="s">
        <v>27</v>
      </c>
      <c r="L36" s="10"/>
      <c r="M36" s="33"/>
      <c r="N36" s="10"/>
    </row>
    <row r="37" spans="1:14" s="32" customFormat="1" ht="30" x14ac:dyDescent="0.25">
      <c r="A37" s="3" t="s">
        <v>93</v>
      </c>
      <c r="B37" s="44" t="s">
        <v>32</v>
      </c>
      <c r="C37" s="40" t="s">
        <v>25</v>
      </c>
      <c r="D37" s="36" t="s">
        <v>26</v>
      </c>
      <c r="E37" s="46">
        <v>40000</v>
      </c>
      <c r="F37" s="37" t="s">
        <v>85</v>
      </c>
      <c r="G37" s="23">
        <v>46753</v>
      </c>
      <c r="H37" s="23">
        <v>47118</v>
      </c>
      <c r="I37" s="39"/>
      <c r="J37" s="39"/>
      <c r="K37" s="37" t="s">
        <v>27</v>
      </c>
      <c r="L37" s="10"/>
      <c r="M37" s="33"/>
      <c r="N37" s="10"/>
    </row>
    <row r="38" spans="1:14" s="32" customFormat="1" ht="30" x14ac:dyDescent="0.25">
      <c r="A38" s="3" t="s">
        <v>94</v>
      </c>
      <c r="B38" s="44" t="s">
        <v>121</v>
      </c>
      <c r="C38" s="40" t="s">
        <v>25</v>
      </c>
      <c r="D38" s="36" t="s">
        <v>26</v>
      </c>
      <c r="E38" s="46">
        <v>22000</v>
      </c>
      <c r="F38" s="37" t="s">
        <v>85</v>
      </c>
      <c r="G38" s="23">
        <v>46753</v>
      </c>
      <c r="H38" s="23">
        <v>47118</v>
      </c>
      <c r="I38" s="39"/>
      <c r="J38" s="39"/>
      <c r="K38" s="37" t="s">
        <v>27</v>
      </c>
      <c r="L38" s="10"/>
      <c r="M38" s="33"/>
      <c r="N38" s="10"/>
    </row>
    <row r="39" spans="1:14" s="17" customFormat="1" ht="30" x14ac:dyDescent="0.25">
      <c r="A39" s="3" t="s">
        <v>95</v>
      </c>
      <c r="B39" s="44" t="s">
        <v>122</v>
      </c>
      <c r="C39" s="40" t="s">
        <v>25</v>
      </c>
      <c r="D39" s="36" t="s">
        <v>26</v>
      </c>
      <c r="E39" s="46">
        <v>150000</v>
      </c>
      <c r="F39" s="37" t="s">
        <v>85</v>
      </c>
      <c r="G39" s="23">
        <v>47119</v>
      </c>
      <c r="H39" s="23">
        <v>47483</v>
      </c>
      <c r="I39" s="39"/>
      <c r="J39" s="39"/>
      <c r="K39" s="37" t="s">
        <v>27</v>
      </c>
      <c r="M39" s="22"/>
    </row>
    <row r="40" spans="1:14" ht="30" x14ac:dyDescent="0.25">
      <c r="A40" s="3" t="s">
        <v>96</v>
      </c>
      <c r="B40" s="44" t="s">
        <v>67</v>
      </c>
      <c r="C40" s="40" t="s">
        <v>25</v>
      </c>
      <c r="D40" s="36" t="s">
        <v>26</v>
      </c>
      <c r="E40" s="46">
        <v>100000</v>
      </c>
      <c r="F40" s="37" t="s">
        <v>85</v>
      </c>
      <c r="G40" s="23">
        <v>47484</v>
      </c>
      <c r="H40" s="23">
        <v>47848</v>
      </c>
      <c r="I40" s="39"/>
      <c r="J40" s="39"/>
      <c r="K40" s="37" t="s">
        <v>27</v>
      </c>
    </row>
    <row r="41" spans="1:14" ht="30" x14ac:dyDescent="0.25">
      <c r="A41" s="3" t="s">
        <v>97</v>
      </c>
      <c r="B41" s="44" t="s">
        <v>29</v>
      </c>
      <c r="C41" s="40" t="s">
        <v>25</v>
      </c>
      <c r="D41" s="36" t="s">
        <v>26</v>
      </c>
      <c r="E41" s="46">
        <v>25000</v>
      </c>
      <c r="F41" s="37" t="s">
        <v>85</v>
      </c>
      <c r="G41" s="23">
        <v>47849</v>
      </c>
      <c r="H41" s="23">
        <v>48213</v>
      </c>
      <c r="I41" s="39"/>
      <c r="J41" s="39"/>
      <c r="K41" s="37" t="s">
        <v>27</v>
      </c>
    </row>
    <row r="42" spans="1:14" ht="30" x14ac:dyDescent="0.25">
      <c r="A42" s="3" t="s">
        <v>98</v>
      </c>
      <c r="B42" s="44" t="s">
        <v>123</v>
      </c>
      <c r="C42" s="40" t="s">
        <v>25</v>
      </c>
      <c r="D42" s="36" t="s">
        <v>26</v>
      </c>
      <c r="E42" s="46">
        <v>25000</v>
      </c>
      <c r="F42" s="37" t="s">
        <v>85</v>
      </c>
      <c r="G42" s="23">
        <v>47849</v>
      </c>
      <c r="H42" s="23">
        <v>48213</v>
      </c>
      <c r="I42" s="39"/>
      <c r="J42" s="39"/>
      <c r="K42" s="37" t="s">
        <v>27</v>
      </c>
    </row>
    <row r="43" spans="1:14" ht="45" x14ac:dyDescent="0.25">
      <c r="A43" s="3" t="s">
        <v>99</v>
      </c>
      <c r="B43" s="44" t="s">
        <v>124</v>
      </c>
      <c r="C43" s="15" t="s">
        <v>25</v>
      </c>
      <c r="D43" s="36" t="s">
        <v>26</v>
      </c>
      <c r="E43" s="46">
        <v>20000</v>
      </c>
      <c r="F43" s="37" t="s">
        <v>85</v>
      </c>
      <c r="G43" s="23">
        <v>47849</v>
      </c>
      <c r="H43" s="23">
        <v>48213</v>
      </c>
      <c r="I43" s="16"/>
      <c r="J43" s="16"/>
      <c r="K43" s="37" t="s">
        <v>27</v>
      </c>
    </row>
    <row r="44" spans="1:14" ht="45" x14ac:dyDescent="0.25">
      <c r="A44" s="3" t="s">
        <v>100</v>
      </c>
      <c r="B44" s="44" t="s">
        <v>31</v>
      </c>
      <c r="C44" s="40" t="s">
        <v>25</v>
      </c>
      <c r="D44" s="36" t="s">
        <v>26</v>
      </c>
      <c r="E44" s="46">
        <v>579683</v>
      </c>
      <c r="F44" s="37" t="s">
        <v>85</v>
      </c>
      <c r="G44" s="23">
        <v>48945</v>
      </c>
      <c r="H44" s="23">
        <v>49309</v>
      </c>
      <c r="I44" s="39"/>
      <c r="J44" s="39"/>
      <c r="K44" s="37" t="s">
        <v>27</v>
      </c>
    </row>
    <row r="45" spans="1:14" ht="30" x14ac:dyDescent="0.25">
      <c r="A45" s="3" t="s">
        <v>101</v>
      </c>
      <c r="B45" s="44" t="s">
        <v>33</v>
      </c>
      <c r="C45" s="40" t="s">
        <v>25</v>
      </c>
      <c r="D45" s="36" t="s">
        <v>26</v>
      </c>
      <c r="E45" s="46">
        <v>25000</v>
      </c>
      <c r="F45" s="37" t="s">
        <v>85</v>
      </c>
      <c r="G45" s="23">
        <v>49310</v>
      </c>
      <c r="H45" s="23">
        <v>49674</v>
      </c>
      <c r="I45" s="39"/>
      <c r="J45" s="39"/>
      <c r="K45" s="37" t="s">
        <v>27</v>
      </c>
    </row>
    <row r="46" spans="1:14" s="17" customFormat="1" ht="30" x14ac:dyDescent="0.25">
      <c r="A46" s="3" t="s">
        <v>102</v>
      </c>
      <c r="B46" s="44" t="s">
        <v>70</v>
      </c>
      <c r="C46" s="40" t="s">
        <v>25</v>
      </c>
      <c r="D46" s="36" t="s">
        <v>26</v>
      </c>
      <c r="E46" s="46">
        <v>16000</v>
      </c>
      <c r="F46" s="37" t="s">
        <v>85</v>
      </c>
      <c r="G46" s="23">
        <v>49310</v>
      </c>
      <c r="H46" s="23">
        <v>49674</v>
      </c>
      <c r="I46" s="39"/>
      <c r="J46" s="39"/>
      <c r="K46" s="37" t="s">
        <v>27</v>
      </c>
    </row>
    <row r="47" spans="1:14" ht="30" x14ac:dyDescent="0.25">
      <c r="A47" s="3" t="s">
        <v>103</v>
      </c>
      <c r="B47" s="44" t="s">
        <v>72</v>
      </c>
      <c r="C47" s="40" t="s">
        <v>25</v>
      </c>
      <c r="D47" s="36" t="s">
        <v>26</v>
      </c>
      <c r="E47" s="46">
        <v>15000</v>
      </c>
      <c r="F47" s="37" t="s">
        <v>85</v>
      </c>
      <c r="G47" s="23">
        <v>49310</v>
      </c>
      <c r="H47" s="23">
        <v>49674</v>
      </c>
      <c r="I47" s="39"/>
      <c r="J47" s="39"/>
      <c r="K47" s="37" t="s">
        <v>27</v>
      </c>
    </row>
    <row r="48" spans="1:14" ht="30" x14ac:dyDescent="0.25">
      <c r="A48" s="3" t="s">
        <v>104</v>
      </c>
      <c r="B48" s="44" t="s">
        <v>74</v>
      </c>
      <c r="C48" s="40" t="s">
        <v>25</v>
      </c>
      <c r="D48" s="36" t="s">
        <v>26</v>
      </c>
      <c r="E48" s="46">
        <v>15000</v>
      </c>
      <c r="F48" s="37" t="s">
        <v>85</v>
      </c>
      <c r="G48" s="23">
        <v>49310</v>
      </c>
      <c r="H48" s="23">
        <v>49674</v>
      </c>
      <c r="I48" s="39"/>
      <c r="J48" s="39"/>
      <c r="K48" s="37" t="s">
        <v>27</v>
      </c>
    </row>
    <row r="49" spans="1:14" ht="30" x14ac:dyDescent="0.25">
      <c r="A49" s="3" t="s">
        <v>105</v>
      </c>
      <c r="B49" s="44" t="s">
        <v>34</v>
      </c>
      <c r="C49" s="40" t="s">
        <v>25</v>
      </c>
      <c r="D49" s="36" t="s">
        <v>26</v>
      </c>
      <c r="E49" s="46">
        <v>100000</v>
      </c>
      <c r="F49" s="37" t="s">
        <v>85</v>
      </c>
      <c r="G49" s="23">
        <v>49675</v>
      </c>
      <c r="H49" s="23">
        <v>50040</v>
      </c>
      <c r="I49" s="39"/>
      <c r="J49" s="39"/>
      <c r="K49" s="37" t="s">
        <v>27</v>
      </c>
    </row>
    <row r="50" spans="1:14" ht="45" x14ac:dyDescent="0.25">
      <c r="A50" s="3" t="s">
        <v>106</v>
      </c>
      <c r="B50" s="44" t="s">
        <v>77</v>
      </c>
      <c r="C50" s="15" t="s">
        <v>25</v>
      </c>
      <c r="D50" s="36" t="s">
        <v>26</v>
      </c>
      <c r="E50" s="46">
        <v>70000</v>
      </c>
      <c r="F50" s="37" t="s">
        <v>85</v>
      </c>
      <c r="G50" s="23">
        <v>50041</v>
      </c>
      <c r="H50" s="23">
        <v>50405</v>
      </c>
      <c r="I50" s="39"/>
      <c r="J50" s="39"/>
      <c r="K50" s="37" t="s">
        <v>27</v>
      </c>
    </row>
    <row r="51" spans="1:14" ht="30" x14ac:dyDescent="0.25">
      <c r="A51" s="3" t="s">
        <v>107</v>
      </c>
      <c r="B51" s="44" t="s">
        <v>79</v>
      </c>
      <c r="C51" s="15" t="s">
        <v>25</v>
      </c>
      <c r="D51" s="36" t="s">
        <v>26</v>
      </c>
      <c r="E51" s="46">
        <v>12000</v>
      </c>
      <c r="F51" s="37" t="s">
        <v>85</v>
      </c>
      <c r="G51" s="23">
        <v>50041</v>
      </c>
      <c r="H51" s="23">
        <v>50405</v>
      </c>
      <c r="I51" s="39"/>
      <c r="J51" s="39"/>
      <c r="K51" s="37" t="s">
        <v>27</v>
      </c>
    </row>
    <row r="52" spans="1:14" ht="30" x14ac:dyDescent="0.25">
      <c r="A52" s="3" t="s">
        <v>108</v>
      </c>
      <c r="B52" s="44" t="s">
        <v>44</v>
      </c>
      <c r="C52" s="15" t="s">
        <v>25</v>
      </c>
      <c r="D52" s="36" t="s">
        <v>36</v>
      </c>
      <c r="E52" s="46">
        <v>15000</v>
      </c>
      <c r="F52" s="37" t="s">
        <v>85</v>
      </c>
      <c r="G52" s="23">
        <v>46753</v>
      </c>
      <c r="H52" s="23">
        <v>47118</v>
      </c>
      <c r="I52" s="39"/>
      <c r="J52" s="39"/>
      <c r="K52" s="37" t="s">
        <v>27</v>
      </c>
    </row>
    <row r="53" spans="1:14" ht="30" x14ac:dyDescent="0.25">
      <c r="A53" s="3" t="s">
        <v>109</v>
      </c>
      <c r="B53" s="44" t="s">
        <v>81</v>
      </c>
      <c r="C53" s="15" t="s">
        <v>25</v>
      </c>
      <c r="D53" s="36" t="s">
        <v>36</v>
      </c>
      <c r="E53" s="46">
        <v>22741</v>
      </c>
      <c r="F53" s="37" t="s">
        <v>85</v>
      </c>
      <c r="G53" s="23">
        <v>47484</v>
      </c>
      <c r="H53" s="23">
        <v>47848</v>
      </c>
      <c r="I53" s="39"/>
      <c r="J53" s="39"/>
      <c r="K53" s="37" t="s">
        <v>27</v>
      </c>
    </row>
    <row r="54" spans="1:14" ht="45" x14ac:dyDescent="0.25">
      <c r="A54" s="3" t="s">
        <v>110</v>
      </c>
      <c r="B54" s="44" t="s">
        <v>39</v>
      </c>
      <c r="C54" s="15" t="s">
        <v>25</v>
      </c>
      <c r="D54" s="36" t="s">
        <v>36</v>
      </c>
      <c r="E54" s="46">
        <v>25600</v>
      </c>
      <c r="F54" s="37" t="s">
        <v>85</v>
      </c>
      <c r="G54" s="23">
        <v>49675</v>
      </c>
      <c r="H54" s="23">
        <v>50040</v>
      </c>
      <c r="I54" s="39"/>
      <c r="J54" s="39"/>
      <c r="K54" s="37" t="s">
        <v>27</v>
      </c>
      <c r="L54" s="10"/>
      <c r="M54" s="18"/>
      <c r="N54" s="10">
        <f>M54-L54</f>
        <v>0</v>
      </c>
    </row>
    <row r="55" spans="1:14" ht="30" x14ac:dyDescent="0.25">
      <c r="A55" s="3" t="s">
        <v>111</v>
      </c>
      <c r="B55" s="44" t="s">
        <v>54</v>
      </c>
      <c r="C55" s="15" t="s">
        <v>25</v>
      </c>
      <c r="D55" s="36" t="s">
        <v>36</v>
      </c>
      <c r="E55" s="46">
        <v>7906</v>
      </c>
      <c r="F55" s="37" t="s">
        <v>85</v>
      </c>
      <c r="G55" s="23">
        <v>50041</v>
      </c>
      <c r="H55" s="23">
        <v>50405</v>
      </c>
      <c r="I55" s="39"/>
      <c r="J55" s="39"/>
      <c r="K55" s="37" t="s">
        <v>27</v>
      </c>
    </row>
    <row r="56" spans="1:14" ht="30" x14ac:dyDescent="0.25">
      <c r="A56" s="3" t="s">
        <v>112</v>
      </c>
      <c r="B56" s="44" t="s">
        <v>82</v>
      </c>
      <c r="C56" s="15" t="s">
        <v>25</v>
      </c>
      <c r="D56" s="36" t="s">
        <v>37</v>
      </c>
      <c r="E56" s="46">
        <v>1600</v>
      </c>
      <c r="F56" s="37" t="s">
        <v>85</v>
      </c>
      <c r="G56" s="23">
        <v>47849</v>
      </c>
      <c r="H56" s="23">
        <v>48212</v>
      </c>
      <c r="I56" s="39"/>
      <c r="J56" s="39"/>
      <c r="K56" s="37" t="s">
        <v>27</v>
      </c>
      <c r="M56" s="10"/>
    </row>
    <row r="57" spans="1:14" ht="30" x14ac:dyDescent="0.25">
      <c r="A57" s="3" t="s">
        <v>113</v>
      </c>
      <c r="B57" s="44" t="s">
        <v>43</v>
      </c>
      <c r="C57" s="15" t="s">
        <v>25</v>
      </c>
      <c r="D57" s="36" t="s">
        <v>37</v>
      </c>
      <c r="E57" s="46">
        <v>1265</v>
      </c>
      <c r="F57" s="37" t="s">
        <v>85</v>
      </c>
      <c r="G57" s="23">
        <v>48214</v>
      </c>
      <c r="H57" s="23">
        <v>48578</v>
      </c>
      <c r="I57" s="39"/>
      <c r="J57" s="39"/>
      <c r="K57" s="37" t="s">
        <v>27</v>
      </c>
    </row>
    <row r="58" spans="1:14" ht="30" x14ac:dyDescent="0.25">
      <c r="A58" s="3" t="s">
        <v>114</v>
      </c>
      <c r="B58" s="44" t="s">
        <v>46</v>
      </c>
      <c r="C58" s="15" t="s">
        <v>25</v>
      </c>
      <c r="D58" s="36" t="s">
        <v>37</v>
      </c>
      <c r="E58" s="46">
        <v>5500</v>
      </c>
      <c r="F58" s="37" t="s">
        <v>85</v>
      </c>
      <c r="G58" s="23">
        <v>50041</v>
      </c>
      <c r="H58" s="23">
        <v>50404</v>
      </c>
      <c r="I58" s="39"/>
      <c r="J58" s="39"/>
      <c r="K58" s="37" t="s">
        <v>27</v>
      </c>
    </row>
    <row r="59" spans="1:14" x14ac:dyDescent="0.25">
      <c r="A59" s="3"/>
      <c r="B59" s="3"/>
      <c r="C59" s="43"/>
      <c r="D59" s="43"/>
      <c r="E59" s="45"/>
      <c r="F59" s="37"/>
      <c r="G59" s="23"/>
      <c r="H59" s="29"/>
      <c r="I59" s="37"/>
      <c r="J59" s="37"/>
      <c r="K59" s="37"/>
    </row>
    <row r="60" spans="1:14" x14ac:dyDescent="0.25">
      <c r="A60" s="3"/>
      <c r="B60" s="31"/>
      <c r="C60" s="43"/>
      <c r="D60" s="43"/>
      <c r="E60" s="35"/>
      <c r="F60" s="37"/>
      <c r="G60" s="23"/>
      <c r="H60" s="29"/>
      <c r="I60" s="37"/>
      <c r="J60" s="37"/>
      <c r="K60" s="37"/>
    </row>
    <row r="61" spans="1:14" x14ac:dyDescent="0.25">
      <c r="A61" s="3"/>
      <c r="B61" s="38"/>
      <c r="C61" s="43"/>
      <c r="D61" s="43"/>
      <c r="E61" s="47"/>
      <c r="F61" s="37"/>
      <c r="G61" s="23"/>
      <c r="H61" s="29"/>
      <c r="I61" s="39"/>
      <c r="J61" s="39"/>
      <c r="K61" s="48"/>
    </row>
    <row r="62" spans="1:14" x14ac:dyDescent="0.25">
      <c r="A62" s="3"/>
      <c r="B62" s="38"/>
      <c r="C62" s="43"/>
      <c r="D62" s="43"/>
      <c r="E62" s="37"/>
      <c r="F62" s="37"/>
      <c r="G62" s="23"/>
      <c r="H62" s="29"/>
      <c r="I62" s="37"/>
      <c r="J62" s="42"/>
      <c r="K62" s="48"/>
    </row>
    <row r="63" spans="1:14" x14ac:dyDescent="0.25">
      <c r="G63" s="18"/>
    </row>
  </sheetData>
  <mergeCells count="10">
    <mergeCell ref="A1:K1"/>
    <mergeCell ref="A3:K3"/>
    <mergeCell ref="G13:H13"/>
    <mergeCell ref="A13:A14"/>
    <mergeCell ref="B13:B14"/>
    <mergeCell ref="C13:C14"/>
    <mergeCell ref="D13:D14"/>
    <mergeCell ref="E13:E14"/>
    <mergeCell ref="F13:F14"/>
    <mergeCell ref="I13:K13"/>
  </mergeCells>
  <pageMargins left="0.7" right="0.7" top="0.75" bottom="0.75" header="0.3" footer="0.3"/>
  <pageSetup paperSize="9" scale="56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D9" sqref="D9"/>
    </sheetView>
  </sheetViews>
  <sheetFormatPr defaultRowHeight="15" x14ac:dyDescent="0.25"/>
  <cols>
    <col min="1" max="1" width="10.5703125" customWidth="1"/>
    <col min="2" max="2" width="31.140625" customWidth="1"/>
    <col min="3" max="3" width="33.42578125" customWidth="1"/>
    <col min="4" max="4" width="23.5703125" customWidth="1"/>
    <col min="5" max="5" width="22.42578125" customWidth="1"/>
    <col min="6" max="6" width="10" bestFit="1" customWidth="1"/>
    <col min="8" max="8" width="12.28515625" bestFit="1" customWidth="1"/>
  </cols>
  <sheetData>
    <row r="1" spans="1:8" s="32" customFormat="1" x14ac:dyDescent="0.25"/>
    <row r="2" spans="1:8" s="32" customFormat="1" x14ac:dyDescent="0.25">
      <c r="B2" s="32" t="s">
        <v>120</v>
      </c>
    </row>
    <row r="3" spans="1:8" s="32" customFormat="1" ht="45" x14ac:dyDescent="0.25">
      <c r="A3" s="39"/>
      <c r="B3" s="54" t="s">
        <v>15</v>
      </c>
      <c r="C3" s="55" t="s">
        <v>16</v>
      </c>
      <c r="D3" s="55" t="s">
        <v>85</v>
      </c>
      <c r="E3" s="55" t="s">
        <v>86</v>
      </c>
    </row>
    <row r="4" spans="1:8" s="32" customFormat="1" x14ac:dyDescent="0.25">
      <c r="A4" s="39" t="s">
        <v>12</v>
      </c>
      <c r="B4" s="56">
        <f t="shared" ref="B4:C6" si="0">B11+B17+B23</f>
        <v>130026</v>
      </c>
      <c r="C4" s="56">
        <f t="shared" si="0"/>
        <v>130026</v>
      </c>
      <c r="D4" s="60">
        <f>D17+D23+D11</f>
        <v>6558</v>
      </c>
      <c r="E4" s="60">
        <f>E17+E23</f>
        <v>0</v>
      </c>
    </row>
    <row r="5" spans="1:8" s="32" customFormat="1" x14ac:dyDescent="0.25">
      <c r="A5" s="39" t="s">
        <v>13</v>
      </c>
      <c r="B5" s="56">
        <f t="shared" si="0"/>
        <v>533554</v>
      </c>
      <c r="C5" s="56">
        <f t="shared" si="0"/>
        <v>533554</v>
      </c>
      <c r="D5" s="60">
        <f>D18+D24+D12</f>
        <v>26236</v>
      </c>
      <c r="E5" s="60">
        <f>E18+E24</f>
        <v>13445</v>
      </c>
    </row>
    <row r="6" spans="1:8" x14ac:dyDescent="0.25">
      <c r="A6" s="39" t="s">
        <v>14</v>
      </c>
      <c r="B6" s="56">
        <f t="shared" si="0"/>
        <v>1314295</v>
      </c>
      <c r="C6" s="56">
        <f t="shared" si="0"/>
        <v>1314295</v>
      </c>
      <c r="D6" s="60">
        <f>D19+D25+D13</f>
        <v>65582</v>
      </c>
      <c r="E6" s="60">
        <f>E19+E25</f>
        <v>14021</v>
      </c>
    </row>
    <row r="7" spans="1:8" s="32" customFormat="1" x14ac:dyDescent="0.25">
      <c r="A7" s="5"/>
      <c r="B7" s="62"/>
      <c r="C7" s="62"/>
      <c r="D7" s="63"/>
      <c r="E7" s="63"/>
    </row>
    <row r="8" spans="1:8" s="32" customFormat="1" x14ac:dyDescent="0.25">
      <c r="A8" s="5"/>
      <c r="B8" s="62"/>
      <c r="C8" s="62"/>
      <c r="D8" s="63"/>
      <c r="E8" s="63"/>
    </row>
    <row r="9" spans="1:8" x14ac:dyDescent="0.25">
      <c r="A9" s="32"/>
      <c r="B9" s="32" t="s">
        <v>53</v>
      </c>
      <c r="C9" s="32"/>
      <c r="H9" s="18"/>
    </row>
    <row r="10" spans="1:8" ht="45" x14ac:dyDescent="0.25">
      <c r="A10" s="16"/>
      <c r="B10" s="49" t="s">
        <v>15</v>
      </c>
      <c r="C10" s="50" t="s">
        <v>16</v>
      </c>
    </row>
    <row r="11" spans="1:8" x14ac:dyDescent="0.25">
      <c r="A11" s="16" t="s">
        <v>12</v>
      </c>
      <c r="B11" s="51">
        <v>123468</v>
      </c>
      <c r="C11" s="51">
        <v>123468</v>
      </c>
    </row>
    <row r="12" spans="1:8" x14ac:dyDescent="0.25">
      <c r="A12" s="16" t="s">
        <v>13</v>
      </c>
      <c r="B12" s="51">
        <v>493873</v>
      </c>
      <c r="C12" s="51">
        <v>493873</v>
      </c>
    </row>
    <row r="13" spans="1:8" x14ac:dyDescent="0.25">
      <c r="A13" s="16" t="s">
        <v>14</v>
      </c>
      <c r="B13" s="51">
        <v>1234683</v>
      </c>
      <c r="C13" s="51">
        <v>1234683</v>
      </c>
    </row>
    <row r="15" spans="1:8" x14ac:dyDescent="0.25">
      <c r="A15" s="32"/>
      <c r="B15" s="32" t="s">
        <v>83</v>
      </c>
      <c r="C15" s="32"/>
      <c r="D15" s="32"/>
    </row>
    <row r="16" spans="1:8" ht="45" x14ac:dyDescent="0.25">
      <c r="A16" s="39"/>
      <c r="B16" s="54" t="s">
        <v>15</v>
      </c>
      <c r="C16" s="55" t="s">
        <v>16</v>
      </c>
      <c r="D16" s="55" t="s">
        <v>85</v>
      </c>
      <c r="E16" s="55" t="s">
        <v>86</v>
      </c>
    </row>
    <row r="17" spans="1:5" x14ac:dyDescent="0.25">
      <c r="A17" s="39" t="s">
        <v>12</v>
      </c>
      <c r="B17" s="56">
        <v>836</v>
      </c>
      <c r="C17" s="56">
        <v>836</v>
      </c>
      <c r="D17" s="60">
        <v>836</v>
      </c>
      <c r="E17" s="60"/>
    </row>
    <row r="18" spans="1:5" x14ac:dyDescent="0.25">
      <c r="A18" s="39" t="s">
        <v>13</v>
      </c>
      <c r="B18" s="57">
        <v>4681</v>
      </c>
      <c r="C18" s="57">
        <v>4681</v>
      </c>
      <c r="D18" s="60">
        <v>3346</v>
      </c>
      <c r="E18" s="60">
        <v>1335</v>
      </c>
    </row>
    <row r="19" spans="1:5" x14ac:dyDescent="0.25">
      <c r="A19" s="39" t="s">
        <v>14</v>
      </c>
      <c r="B19" s="57">
        <v>8365</v>
      </c>
      <c r="C19" s="57">
        <v>8365</v>
      </c>
      <c r="D19" s="60">
        <v>8356</v>
      </c>
      <c r="E19" s="60"/>
    </row>
    <row r="21" spans="1:5" x14ac:dyDescent="0.25">
      <c r="A21" s="32"/>
      <c r="B21" s="58" t="s">
        <v>84</v>
      </c>
      <c r="C21" s="58"/>
      <c r="D21" s="32"/>
    </row>
    <row r="22" spans="1:5" ht="45" x14ac:dyDescent="0.25">
      <c r="A22" s="39"/>
      <c r="B22" s="54" t="s">
        <v>15</v>
      </c>
      <c r="C22" s="55" t="s">
        <v>16</v>
      </c>
      <c r="D22" s="61" t="s">
        <v>85</v>
      </c>
      <c r="E22" s="61" t="s">
        <v>86</v>
      </c>
    </row>
    <row r="23" spans="1:5" x14ac:dyDescent="0.25">
      <c r="A23" s="39" t="s">
        <v>12</v>
      </c>
      <c r="B23" s="59">
        <v>5722</v>
      </c>
      <c r="C23" s="59">
        <v>5722</v>
      </c>
      <c r="D23" s="60">
        <v>5722</v>
      </c>
      <c r="E23" s="60"/>
    </row>
    <row r="24" spans="1:5" x14ac:dyDescent="0.25">
      <c r="A24" s="39" t="s">
        <v>13</v>
      </c>
      <c r="B24" s="59">
        <v>35000</v>
      </c>
      <c r="C24" s="59">
        <v>35000</v>
      </c>
      <c r="D24" s="60">
        <v>22890</v>
      </c>
      <c r="E24" s="60">
        <v>12110</v>
      </c>
    </row>
    <row r="25" spans="1:5" x14ac:dyDescent="0.25">
      <c r="A25" s="39" t="s">
        <v>14</v>
      </c>
      <c r="B25" s="59">
        <v>71247</v>
      </c>
      <c r="C25" s="59">
        <v>71247</v>
      </c>
      <c r="D25" s="60">
        <v>57226</v>
      </c>
      <c r="E25" s="60">
        <v>14021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felújítás-pótlás</vt:lpstr>
      <vt:lpstr>forrás</vt:lpstr>
      <vt:lpstr>'felújítás-pótlás'!Nyomtatási_terület</vt:lpstr>
    </vt:vector>
  </TitlesOfParts>
  <Company>Északdunántúli Vízmű Zrt.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Mátis István</dc:creator>
  <cp:lastModifiedBy>Magné Szilágyi Tünde</cp:lastModifiedBy>
  <cp:lastPrinted>2022-08-01T07:28:44Z</cp:lastPrinted>
  <dcterms:created xsi:type="dcterms:W3CDTF">2017-02-01T08:14:32Z</dcterms:created>
  <dcterms:modified xsi:type="dcterms:W3CDTF">2022-08-01T10:12:49Z</dcterms:modified>
</cp:coreProperties>
</file>