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NKÁK 2021\VÍZRENDEZÉSEK\KECSKÉD\egyéb\"/>
    </mc:Choice>
  </mc:AlternateContent>
  <bookViews>
    <workbookView xWindow="75" yWindow="105" windowWidth="19095" windowHeight="7305" activeTab="2"/>
  </bookViews>
  <sheets>
    <sheet name="Összesítő" sheetId="5" r:id="rId1"/>
    <sheet name="Kossuth köz+Kossuth+Sport" sheetId="4" r:id="rId2"/>
    <sheet name="Kossuth köz+Kossuth" sheetId="8" r:id="rId3"/>
  </sheets>
  <calcPr calcId="152511"/>
</workbook>
</file>

<file path=xl/calcChain.xml><?xml version="1.0" encoding="utf-8"?>
<calcChain xmlns="http://schemas.openxmlformats.org/spreadsheetml/2006/main">
  <c r="J18" i="8" l="1"/>
  <c r="K18" i="8" s="1"/>
  <c r="J17" i="8"/>
  <c r="K17" i="8" s="1"/>
  <c r="K16" i="8"/>
  <c r="J16" i="8"/>
  <c r="J15" i="8"/>
  <c r="K15" i="8" s="1"/>
  <c r="J14" i="8"/>
  <c r="K14" i="8" s="1"/>
  <c r="J13" i="8"/>
  <c r="K13" i="8" s="1"/>
  <c r="J12" i="8"/>
  <c r="K12" i="8" s="1"/>
  <c r="J11" i="8"/>
  <c r="K11" i="8" s="1"/>
  <c r="J10" i="8"/>
  <c r="K10" i="8" s="1"/>
  <c r="J9" i="8"/>
  <c r="K9" i="8" s="1"/>
  <c r="J14" i="4"/>
  <c r="K14" i="4" s="1"/>
  <c r="J13" i="4"/>
  <c r="K13" i="4" s="1"/>
  <c r="J12" i="4"/>
  <c r="K12" i="4" s="1"/>
  <c r="J11" i="4"/>
  <c r="K11" i="4" s="1"/>
  <c r="J10" i="4"/>
  <c r="K10" i="4" s="1"/>
  <c r="J9" i="4"/>
  <c r="K9" i="4" s="1"/>
  <c r="K6" i="8" l="1"/>
  <c r="J17" i="4" l="1"/>
  <c r="K17" i="4" s="1"/>
  <c r="J15" i="4"/>
  <c r="K15" i="4" s="1"/>
  <c r="J18" i="4"/>
  <c r="K18" i="4" s="1"/>
  <c r="J16" i="4" l="1"/>
  <c r="K16" i="4" s="1"/>
  <c r="K6" i="4" l="1"/>
  <c r="E8" i="5" s="1"/>
  <c r="E7" i="5" s="1"/>
</calcChain>
</file>

<file path=xl/sharedStrings.xml><?xml version="1.0" encoding="utf-8"?>
<sst xmlns="http://schemas.openxmlformats.org/spreadsheetml/2006/main" count="75" uniqueCount="29">
  <si>
    <t>helyszín</t>
  </si>
  <si>
    <t>beavatkozás</t>
  </si>
  <si>
    <t xml:space="preserve">mennyiség </t>
  </si>
  <si>
    <t>m.e</t>
  </si>
  <si>
    <t>egységár</t>
  </si>
  <si>
    <t>ár(nettó)</t>
  </si>
  <si>
    <t>ár(bruttó)</t>
  </si>
  <si>
    <t>fm</t>
  </si>
  <si>
    <t>kapubehajtó áteresz</t>
  </si>
  <si>
    <t>db</t>
  </si>
  <si>
    <t>földárok kiépítése és burkolása mederelemekkel</t>
  </si>
  <si>
    <t>földmedrű árok mederkotrása hordalék elszállítással</t>
  </si>
  <si>
    <t xml:space="preserve">földárok kiépítése </t>
  </si>
  <si>
    <t>beruházás becsült értéke (bruttó)</t>
  </si>
  <si>
    <t>Beruházói probléma felveztés</t>
  </si>
  <si>
    <t>javasolt megoldás</t>
  </si>
  <si>
    <t>érintett hrsz</t>
  </si>
  <si>
    <t>Sport</t>
  </si>
  <si>
    <t>Kossuth köz</t>
  </si>
  <si>
    <t>Sport - Kossuth utcák és köz</t>
  </si>
  <si>
    <t>0161/4; 0163/12; 563/18; 563/19; 602/1</t>
  </si>
  <si>
    <t>A Sport utcában összgyűlő csapadékvíz elfolyása nem megfelelően biztosított. Korábban kiépült egy szakaszon zárt csapadékcsatorna, mefelelő begadója nincs, az utca ÉK-i oldalán lévő telkek mőgötti mélyvonalban a szántók szélére kerül kivezetésre a víz magánterületek igénybevételével</t>
  </si>
  <si>
    <t>A Vasút ucával párhuzamos árokszakasz mint befogadó kotrása a vasút alatt átvezető átereszig
Sport -Kossuth u - Kossutj köz - közterületeken nyílt, burkolt árokszakaszok kiépítése a lokális magaspontok alatt zárt kivitelben történő átvezetéssel, kapubehajtóknál átereszekkel. A Kossuth köz burkolt szakasza után benövényesedett földút halad tovább a Kossuth utcáig, melynek végső szakasza a volt agyagbányához vezet, ezen a szakaszon burkolatlan árok épülhet.</t>
  </si>
  <si>
    <t>Kossuth utca</t>
  </si>
  <si>
    <t>Kossuth köz II</t>
  </si>
  <si>
    <t>Kossuth utca (Vasút utca előtti szakasz)</t>
  </si>
  <si>
    <t>Vasút utca melleti árok szakasz</t>
  </si>
  <si>
    <t xml:space="preserve">Zárt csapadékcsatorna kiépítése tisztítóaknákkal víznyelőkkel, </t>
  </si>
  <si>
    <t>padkafolyóka építése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</si>
</sst>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Ft&quot;_-;\-* #,##0\ &quot;Ft&quot;_-;_-* &quot;-&quot;\ &quot;Ft&quot;_-;_-@_-"/>
    <numFmt numFmtId="164" formatCode="_-* #,##0.00\ &quot;HUF&quot;_-;\-* #,##0.00\ &quot;HUF&quot;_-;_-* &quot;-&quot;??\ &quot;HUF&quot;_-;_-@_-"/>
    <numFmt numFmtId="165" formatCode="_-* #,##0\ &quot;HUF&quot;_-;\-* #,##0\ &quot;HUF&quot;_-;_-* &quot;-&quot;??\ &quot;HUF&quot;_-;_-@_-"/>
    <numFmt numFmtId="166" formatCode="_-* #,##0\ [$Ft-40E]_-;\-* #,##0\ [$Ft-40E]_-;_-* &quot;-&quot;??\ [$Ft-40E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5" fontId="0" fillId="0" borderId="0" xfId="1" applyNumberFormat="1" applyFont="1" applyAlignment="1">
      <alignment vertical="top"/>
    </xf>
    <xf numFmtId="166" fontId="0" fillId="0" borderId="0" xfId="1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166" fontId="2" fillId="0" borderId="0" xfId="0" applyNumberFormat="1" applyFont="1" applyAlignment="1">
      <alignment vertical="top"/>
    </xf>
    <xf numFmtId="166" fontId="2" fillId="2" borderId="0" xfId="0" applyNumberFormat="1" applyFont="1" applyFill="1" applyAlignment="1">
      <alignment vertical="top"/>
    </xf>
    <xf numFmtId="0" fontId="0" fillId="2" borderId="0" xfId="0" applyFill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42" fontId="2" fillId="0" borderId="0" xfId="0" applyNumberFormat="1" applyFont="1" applyAlignment="1">
      <alignment vertical="top"/>
    </xf>
    <xf numFmtId="42" fontId="0" fillId="0" borderId="0" xfId="1" applyNumberFormat="1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166" fontId="0" fillId="0" borderId="1" xfId="1" applyNumberFormat="1" applyFont="1" applyBorder="1" applyAlignment="1">
      <alignment vertical="top"/>
    </xf>
    <xf numFmtId="0" fontId="0" fillId="0" borderId="1" xfId="0" applyFill="1" applyBorder="1" applyAlignment="1">
      <alignment vertical="top" wrapText="1"/>
    </xf>
  </cellXfs>
  <cellStyles count="2">
    <cellStyle name="Normál" xfId="0" builtinId="0"/>
    <cellStyle name="Pénznem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42"/>
  <sheetViews>
    <sheetView workbookViewId="0">
      <selection activeCell="F17" sqref="F17"/>
    </sheetView>
  </sheetViews>
  <sheetFormatPr defaultRowHeight="15" x14ac:dyDescent="0.25"/>
  <cols>
    <col min="1" max="2" width="9.140625" style="2"/>
    <col min="3" max="3" width="35.7109375" style="2" customWidth="1"/>
    <col min="4" max="4" width="28.85546875" style="2" customWidth="1"/>
    <col min="5" max="5" width="30.28515625" style="2" customWidth="1"/>
    <col min="6" max="6" width="37" style="2" customWidth="1"/>
    <col min="7" max="7" width="18.28515625" style="2" customWidth="1"/>
    <col min="8" max="16384" width="9.140625" style="2"/>
  </cols>
  <sheetData>
    <row r="6" spans="3:7" x14ac:dyDescent="0.25">
      <c r="C6" s="10" t="s">
        <v>14</v>
      </c>
      <c r="D6" s="10" t="s">
        <v>0</v>
      </c>
      <c r="E6" s="11" t="s">
        <v>13</v>
      </c>
      <c r="F6" s="11" t="s">
        <v>15</v>
      </c>
      <c r="G6" s="11" t="s">
        <v>16</v>
      </c>
    </row>
    <row r="7" spans="3:7" x14ac:dyDescent="0.25">
      <c r="E7" s="12">
        <f>SUM(E8:E25)</f>
        <v>64053720</v>
      </c>
    </row>
    <row r="8" spans="3:7" ht="210" x14ac:dyDescent="0.25">
      <c r="C8" s="14" t="s">
        <v>21</v>
      </c>
      <c r="D8" s="2" t="s">
        <v>19</v>
      </c>
      <c r="E8" s="13">
        <f>'Kossuth köz+Kossuth+Sport'!K6</f>
        <v>64053720</v>
      </c>
      <c r="F8" s="14" t="s">
        <v>22</v>
      </c>
      <c r="G8" s="14" t="s">
        <v>20</v>
      </c>
    </row>
    <row r="9" spans="3:7" x14ac:dyDescent="0.25">
      <c r="C9" s="1"/>
      <c r="E9" s="13"/>
      <c r="F9" s="1"/>
      <c r="G9" s="1"/>
    </row>
    <row r="10" spans="3:7" x14ac:dyDescent="0.25">
      <c r="C10" s="1"/>
      <c r="E10" s="13"/>
      <c r="F10" s="1"/>
      <c r="G10" s="1"/>
    </row>
    <row r="11" spans="3:7" x14ac:dyDescent="0.25">
      <c r="C11" s="1"/>
      <c r="E11" s="13"/>
      <c r="F11" s="1"/>
      <c r="G11" s="1"/>
    </row>
    <row r="12" spans="3:7" x14ac:dyDescent="0.25">
      <c r="C12" s="1"/>
      <c r="E12" s="13"/>
      <c r="F12" s="1"/>
      <c r="G12" s="1"/>
    </row>
    <row r="13" spans="3:7" x14ac:dyDescent="0.25">
      <c r="C13" s="1"/>
      <c r="E13" s="13"/>
      <c r="F13" s="1"/>
      <c r="G13" s="1"/>
    </row>
    <row r="14" spans="3:7" x14ac:dyDescent="0.25">
      <c r="C14" s="1"/>
      <c r="E14" s="13"/>
      <c r="F14" s="1"/>
      <c r="G14" s="1"/>
    </row>
    <row r="15" spans="3:7" x14ac:dyDescent="0.25">
      <c r="C15" s="1"/>
      <c r="E15" s="13"/>
      <c r="F15" s="1"/>
      <c r="G15" s="1"/>
    </row>
    <row r="16" spans="3:7" x14ac:dyDescent="0.25">
      <c r="C16" s="1"/>
      <c r="E16" s="13"/>
      <c r="F16" s="1"/>
      <c r="G16" s="1"/>
    </row>
    <row r="17" spans="3:6" x14ac:dyDescent="0.25">
      <c r="C17" s="1"/>
      <c r="E17" s="13"/>
      <c r="F17" s="1"/>
    </row>
    <row r="18" spans="3:6" x14ac:dyDescent="0.25">
      <c r="C18" s="1"/>
      <c r="E18" s="13"/>
      <c r="F18" s="1"/>
    </row>
    <row r="19" spans="3:6" x14ac:dyDescent="0.25">
      <c r="C19" s="1"/>
      <c r="E19" s="13"/>
    </row>
    <row r="20" spans="3:6" x14ac:dyDescent="0.25">
      <c r="C20" s="1"/>
    </row>
    <row r="21" spans="3:6" x14ac:dyDescent="0.25">
      <c r="C21" s="1"/>
    </row>
    <row r="22" spans="3:6" x14ac:dyDescent="0.25">
      <c r="C22" s="1"/>
    </row>
    <row r="23" spans="3:6" x14ac:dyDescent="0.25">
      <c r="C23" s="1"/>
    </row>
    <row r="24" spans="3:6" x14ac:dyDescent="0.25">
      <c r="C24" s="1"/>
    </row>
    <row r="25" spans="3:6" x14ac:dyDescent="0.25">
      <c r="C25" s="1"/>
    </row>
    <row r="26" spans="3:6" x14ac:dyDescent="0.25">
      <c r="C26" s="1"/>
    </row>
    <row r="27" spans="3:6" x14ac:dyDescent="0.25">
      <c r="C27" s="1"/>
    </row>
    <row r="28" spans="3:6" x14ac:dyDescent="0.25">
      <c r="C28" s="1"/>
    </row>
    <row r="29" spans="3:6" x14ac:dyDescent="0.25">
      <c r="C29" s="1"/>
    </row>
    <row r="30" spans="3:6" x14ac:dyDescent="0.25">
      <c r="C30" s="1"/>
    </row>
    <row r="31" spans="3:6" x14ac:dyDescent="0.25">
      <c r="C31" s="1"/>
    </row>
    <row r="32" spans="3:6" x14ac:dyDescent="0.25">
      <c r="C32" s="1"/>
    </row>
    <row r="33" spans="3:3" x14ac:dyDescent="0.25">
      <c r="C33" s="1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  <row r="37" spans="3:3" x14ac:dyDescent="0.25">
      <c r="C37" s="1"/>
    </row>
    <row r="38" spans="3:3" x14ac:dyDescent="0.25">
      <c r="C38" s="1"/>
    </row>
    <row r="39" spans="3:3" x14ac:dyDescent="0.25">
      <c r="C39" s="1"/>
    </row>
    <row r="40" spans="3:3" x14ac:dyDescent="0.25">
      <c r="C40" s="1"/>
    </row>
    <row r="41" spans="3:3" x14ac:dyDescent="0.25">
      <c r="C41" s="1"/>
    </row>
    <row r="42" spans="3:3" x14ac:dyDescent="0.25">
      <c r="C4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L37"/>
  <sheetViews>
    <sheetView zoomScale="85" zoomScaleNormal="85" workbookViewId="0">
      <selection activeCell="N9" sqref="N9:N13"/>
    </sheetView>
  </sheetViews>
  <sheetFormatPr defaultColWidth="8.7109375" defaultRowHeight="15" x14ac:dyDescent="0.25"/>
  <cols>
    <col min="1" max="4" width="8.7109375" style="2"/>
    <col min="5" max="5" width="18.42578125" style="1" customWidth="1"/>
    <col min="6" max="6" width="19.7109375" style="1" customWidth="1"/>
    <col min="7" max="7" width="10.140625" style="2" bestFit="1" customWidth="1"/>
    <col min="8" max="8" width="8.7109375" style="2"/>
    <col min="9" max="9" width="11.85546875" style="2" bestFit="1" customWidth="1"/>
    <col min="10" max="10" width="13.5703125" style="2" bestFit="1" customWidth="1"/>
    <col min="11" max="11" width="13.85546875" style="2" customWidth="1"/>
    <col min="12" max="12" width="15" style="2" customWidth="1"/>
    <col min="13" max="16384" width="8.7109375" style="2"/>
  </cols>
  <sheetData>
    <row r="6" spans="5:12" x14ac:dyDescent="0.25">
      <c r="K6" s="7">
        <f>SUM(K9:K27)</f>
        <v>64053720</v>
      </c>
      <c r="L6" s="8"/>
    </row>
    <row r="8" spans="5:12" x14ac:dyDescent="0.25">
      <c r="E8" s="6" t="s">
        <v>0</v>
      </c>
      <c r="F8" s="6" t="s">
        <v>1</v>
      </c>
      <c r="G8" s="5" t="s">
        <v>2</v>
      </c>
      <c r="H8" s="5" t="s">
        <v>3</v>
      </c>
      <c r="I8" s="5" t="s">
        <v>4</v>
      </c>
      <c r="J8" s="5" t="s">
        <v>5</v>
      </c>
      <c r="K8" s="5" t="s">
        <v>6</v>
      </c>
    </row>
    <row r="9" spans="5:12" ht="75" x14ac:dyDescent="0.25">
      <c r="E9" s="9" t="s">
        <v>17</v>
      </c>
      <c r="F9" s="1" t="s">
        <v>27</v>
      </c>
      <c r="G9" s="2">
        <v>216</v>
      </c>
      <c r="H9" s="2" t="s">
        <v>7</v>
      </c>
      <c r="I9" s="4">
        <v>75000</v>
      </c>
      <c r="J9" s="4">
        <f t="shared" ref="J9:J14" si="0">G9*I9</f>
        <v>16200000</v>
      </c>
      <c r="K9" s="4">
        <f t="shared" ref="K9:K14" si="1">J9*1.27</f>
        <v>20574000</v>
      </c>
    </row>
    <row r="10" spans="5:12" ht="30" x14ac:dyDescent="0.25">
      <c r="E10" s="15"/>
      <c r="F10" s="1" t="s">
        <v>28</v>
      </c>
      <c r="G10" s="2">
        <v>216</v>
      </c>
      <c r="H10" s="2" t="s">
        <v>7</v>
      </c>
      <c r="I10" s="4">
        <v>12000</v>
      </c>
      <c r="J10" s="4">
        <f t="shared" si="0"/>
        <v>2592000</v>
      </c>
      <c r="K10" s="4">
        <f t="shared" si="1"/>
        <v>3291840</v>
      </c>
    </row>
    <row r="11" spans="5:12" ht="75" x14ac:dyDescent="0.25">
      <c r="E11" s="9" t="s">
        <v>23</v>
      </c>
      <c r="F11" s="1" t="s">
        <v>27</v>
      </c>
      <c r="G11" s="2">
        <v>105</v>
      </c>
      <c r="H11" s="2" t="s">
        <v>7</v>
      </c>
      <c r="I11" s="4">
        <v>75000</v>
      </c>
      <c r="J11" s="4">
        <f t="shared" si="0"/>
        <v>7875000</v>
      </c>
      <c r="K11" s="4">
        <f t="shared" si="1"/>
        <v>10001250</v>
      </c>
    </row>
    <row r="12" spans="5:12" ht="30" x14ac:dyDescent="0.25">
      <c r="E12" s="15"/>
      <c r="F12" s="1" t="s">
        <v>28</v>
      </c>
      <c r="G12" s="2">
        <v>105</v>
      </c>
      <c r="H12" s="2" t="s">
        <v>7</v>
      </c>
      <c r="I12" s="4">
        <v>12000</v>
      </c>
      <c r="J12" s="4">
        <f t="shared" si="0"/>
        <v>1260000</v>
      </c>
      <c r="K12" s="4">
        <f t="shared" si="1"/>
        <v>1600200</v>
      </c>
    </row>
    <row r="13" spans="5:12" ht="75" x14ac:dyDescent="0.25">
      <c r="E13" s="9" t="s">
        <v>18</v>
      </c>
      <c r="F13" s="1" t="s">
        <v>27</v>
      </c>
      <c r="G13" s="2">
        <v>145</v>
      </c>
      <c r="H13" s="2" t="s">
        <v>7</v>
      </c>
      <c r="I13" s="4">
        <v>75000</v>
      </c>
      <c r="J13" s="4">
        <f t="shared" si="0"/>
        <v>10875000</v>
      </c>
      <c r="K13" s="4">
        <f t="shared" si="1"/>
        <v>13811250</v>
      </c>
    </row>
    <row r="14" spans="5:12" ht="30" x14ac:dyDescent="0.25">
      <c r="E14" s="15"/>
      <c r="F14" s="1" t="s">
        <v>28</v>
      </c>
      <c r="G14" s="2">
        <v>145</v>
      </c>
      <c r="H14" s="2" t="s">
        <v>7</v>
      </c>
      <c r="I14" s="4">
        <v>12000</v>
      </c>
      <c r="J14" s="4">
        <f t="shared" si="0"/>
        <v>1740000</v>
      </c>
      <c r="K14" s="4">
        <f t="shared" si="1"/>
        <v>2209800</v>
      </c>
    </row>
    <row r="15" spans="5:12" x14ac:dyDescent="0.25">
      <c r="E15" s="9" t="s">
        <v>24</v>
      </c>
      <c r="F15" s="1" t="s">
        <v>12</v>
      </c>
      <c r="G15" s="2">
        <v>255</v>
      </c>
      <c r="H15" s="2" t="s">
        <v>7</v>
      </c>
      <c r="I15" s="4">
        <v>28000</v>
      </c>
      <c r="J15" s="4">
        <f t="shared" ref="J9:J16" si="2">G15*I15</f>
        <v>7140000</v>
      </c>
      <c r="K15" s="4">
        <f t="shared" ref="K9:K16" si="3">J15*1.27</f>
        <v>9067800</v>
      </c>
    </row>
    <row r="16" spans="5:12" x14ac:dyDescent="0.25">
      <c r="E16" s="15"/>
      <c r="F16" s="1" t="s">
        <v>8</v>
      </c>
      <c r="G16" s="2">
        <v>0</v>
      </c>
      <c r="H16" s="2" t="s">
        <v>9</v>
      </c>
      <c r="I16" s="4">
        <v>300000</v>
      </c>
      <c r="J16" s="4">
        <f t="shared" si="2"/>
        <v>0</v>
      </c>
      <c r="K16" s="4">
        <f t="shared" si="3"/>
        <v>0</v>
      </c>
    </row>
    <row r="17" spans="5:11" ht="45" x14ac:dyDescent="0.25">
      <c r="E17" s="9" t="s">
        <v>25</v>
      </c>
      <c r="F17" s="1" t="s">
        <v>10</v>
      </c>
      <c r="G17" s="2">
        <v>113</v>
      </c>
      <c r="H17" s="2" t="s">
        <v>7</v>
      </c>
      <c r="I17" s="4">
        <v>18000</v>
      </c>
      <c r="J17" s="4">
        <f t="shared" ref="J17" si="4">G17*I17</f>
        <v>2034000</v>
      </c>
      <c r="K17" s="4">
        <f t="shared" ref="K17" si="5">J17*1.27</f>
        <v>2583180</v>
      </c>
    </row>
    <row r="18" spans="5:11" ht="60" x14ac:dyDescent="0.25">
      <c r="E18" s="9" t="s">
        <v>26</v>
      </c>
      <c r="F18" s="1" t="s">
        <v>11</v>
      </c>
      <c r="G18" s="2">
        <v>40</v>
      </c>
      <c r="H18" s="2" t="s">
        <v>7</v>
      </c>
      <c r="I18" s="4">
        <v>18000</v>
      </c>
      <c r="J18" s="4">
        <f t="shared" ref="J18" si="6">G18*I18</f>
        <v>720000</v>
      </c>
      <c r="K18" s="4">
        <f t="shared" ref="K18" si="7">J18*1.27</f>
        <v>914400</v>
      </c>
    </row>
    <row r="19" spans="5:11" x14ac:dyDescent="0.25">
      <c r="I19" s="4"/>
      <c r="J19" s="3"/>
      <c r="K19" s="3"/>
    </row>
    <row r="20" spans="5:11" x14ac:dyDescent="0.25">
      <c r="I20" s="4"/>
      <c r="J20" s="3"/>
      <c r="K20" s="3"/>
    </row>
    <row r="21" spans="5:11" x14ac:dyDescent="0.25">
      <c r="I21" s="4"/>
      <c r="J21" s="3"/>
      <c r="K21" s="3"/>
    </row>
    <row r="22" spans="5:11" x14ac:dyDescent="0.25">
      <c r="I22" s="4"/>
      <c r="J22" s="3"/>
      <c r="K22" s="3"/>
    </row>
    <row r="23" spans="5:11" x14ac:dyDescent="0.25">
      <c r="I23" s="4"/>
      <c r="J23" s="3"/>
      <c r="K23" s="3"/>
    </row>
    <row r="24" spans="5:11" x14ac:dyDescent="0.25">
      <c r="I24" s="4"/>
      <c r="J24" s="3"/>
      <c r="K24" s="3"/>
    </row>
    <row r="25" spans="5:11" x14ac:dyDescent="0.25">
      <c r="I25" s="4"/>
      <c r="J25" s="3"/>
      <c r="K25" s="3"/>
    </row>
    <row r="26" spans="5:11" x14ac:dyDescent="0.25">
      <c r="I26" s="4"/>
      <c r="J26" s="3"/>
      <c r="K26" s="3"/>
    </row>
    <row r="27" spans="5:11" x14ac:dyDescent="0.25">
      <c r="I27" s="4"/>
      <c r="J27" s="3"/>
      <c r="K27" s="3"/>
    </row>
    <row r="28" spans="5:11" x14ac:dyDescent="0.25">
      <c r="I28" s="4"/>
      <c r="J28" s="3"/>
      <c r="K28" s="3"/>
    </row>
    <row r="29" spans="5:11" x14ac:dyDescent="0.25">
      <c r="I29" s="4"/>
      <c r="J29" s="3"/>
      <c r="K29" s="3"/>
    </row>
    <row r="30" spans="5:11" x14ac:dyDescent="0.25">
      <c r="I30" s="4"/>
      <c r="J30" s="3"/>
      <c r="K30" s="3"/>
    </row>
    <row r="31" spans="5:11" x14ac:dyDescent="0.25">
      <c r="I31" s="3"/>
      <c r="J31" s="3"/>
      <c r="K31" s="3"/>
    </row>
    <row r="32" spans="5:11" x14ac:dyDescent="0.25">
      <c r="I32" s="3"/>
      <c r="J32" s="3"/>
      <c r="K32" s="3"/>
    </row>
    <row r="33" spans="9:11" x14ac:dyDescent="0.25">
      <c r="I33" s="3"/>
      <c r="J33" s="3"/>
      <c r="K33" s="3"/>
    </row>
    <row r="34" spans="9:11" x14ac:dyDescent="0.25">
      <c r="I34" s="3"/>
      <c r="J34" s="3"/>
      <c r="K34" s="3"/>
    </row>
    <row r="35" spans="9:11" x14ac:dyDescent="0.25">
      <c r="I35" s="3"/>
      <c r="J35" s="3"/>
      <c r="K35" s="3"/>
    </row>
    <row r="36" spans="9:11" x14ac:dyDescent="0.25">
      <c r="I36" s="3"/>
      <c r="J36" s="3"/>
      <c r="K36" s="3"/>
    </row>
    <row r="37" spans="9:11" x14ac:dyDescent="0.25">
      <c r="I37" s="3"/>
      <c r="J37" s="3"/>
      <c r="K37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L37"/>
  <sheetViews>
    <sheetView tabSelected="1" zoomScale="85" zoomScaleNormal="85" workbookViewId="0">
      <selection activeCell="E9" sqref="E9:K10"/>
    </sheetView>
  </sheetViews>
  <sheetFormatPr defaultColWidth="8.7109375" defaultRowHeight="15" x14ac:dyDescent="0.25"/>
  <cols>
    <col min="1" max="4" width="8.7109375" style="2"/>
    <col min="5" max="5" width="18.42578125" style="1" customWidth="1"/>
    <col min="6" max="6" width="19.7109375" style="1" customWidth="1"/>
    <col min="7" max="7" width="10.140625" style="2" bestFit="1" customWidth="1"/>
    <col min="8" max="8" width="8.7109375" style="2"/>
    <col min="9" max="9" width="11.85546875" style="2" bestFit="1" customWidth="1"/>
    <col min="10" max="10" width="13.5703125" style="2" bestFit="1" customWidth="1"/>
    <col min="11" max="11" width="13.85546875" style="2" customWidth="1"/>
    <col min="12" max="12" width="15" style="2" customWidth="1"/>
    <col min="13" max="16384" width="8.7109375" style="2"/>
  </cols>
  <sheetData>
    <row r="6" spans="5:12" x14ac:dyDescent="0.25">
      <c r="K6" s="7">
        <f>SUM(K9:K27)</f>
        <v>40187880</v>
      </c>
      <c r="L6" s="8"/>
    </row>
    <row r="8" spans="5:12" x14ac:dyDescent="0.25">
      <c r="E8" s="6" t="s">
        <v>0</v>
      </c>
      <c r="F8" s="6" t="s">
        <v>1</v>
      </c>
      <c r="G8" s="5" t="s">
        <v>2</v>
      </c>
      <c r="H8" s="5" t="s">
        <v>3</v>
      </c>
      <c r="I8" s="5" t="s">
        <v>4</v>
      </c>
      <c r="J8" s="5" t="s">
        <v>5</v>
      </c>
      <c r="K8" s="5" t="s">
        <v>6</v>
      </c>
    </row>
    <row r="9" spans="5:12" ht="75" x14ac:dyDescent="0.25">
      <c r="E9" s="16" t="s">
        <v>17</v>
      </c>
      <c r="F9" s="17" t="s">
        <v>27</v>
      </c>
      <c r="G9" s="18">
        <v>0</v>
      </c>
      <c r="H9" s="18" t="s">
        <v>7</v>
      </c>
      <c r="I9" s="19">
        <v>75000</v>
      </c>
      <c r="J9" s="19">
        <f t="shared" ref="J9:J18" si="0">G9*I9</f>
        <v>0</v>
      </c>
      <c r="K9" s="19">
        <f t="shared" ref="K9:K18" si="1">J9*1.27</f>
        <v>0</v>
      </c>
    </row>
    <row r="10" spans="5:12" ht="30" x14ac:dyDescent="0.25">
      <c r="E10" s="20"/>
      <c r="F10" s="17" t="s">
        <v>28</v>
      </c>
      <c r="G10" s="18">
        <v>0</v>
      </c>
      <c r="H10" s="18" t="s">
        <v>7</v>
      </c>
      <c r="I10" s="19">
        <v>12000</v>
      </c>
      <c r="J10" s="19">
        <f t="shared" si="0"/>
        <v>0</v>
      </c>
      <c r="K10" s="19">
        <f t="shared" si="1"/>
        <v>0</v>
      </c>
    </row>
    <row r="11" spans="5:12" ht="75" x14ac:dyDescent="0.25">
      <c r="E11" s="9" t="s">
        <v>23</v>
      </c>
      <c r="F11" s="1" t="s">
        <v>27</v>
      </c>
      <c r="G11" s="2">
        <v>105</v>
      </c>
      <c r="H11" s="2" t="s">
        <v>7</v>
      </c>
      <c r="I11" s="4">
        <v>75000</v>
      </c>
      <c r="J11" s="4">
        <f t="shared" si="0"/>
        <v>7875000</v>
      </c>
      <c r="K11" s="4">
        <f t="shared" si="1"/>
        <v>10001250</v>
      </c>
    </row>
    <row r="12" spans="5:12" ht="30" x14ac:dyDescent="0.25">
      <c r="E12" s="15"/>
      <c r="F12" s="1" t="s">
        <v>28</v>
      </c>
      <c r="G12" s="2">
        <v>105</v>
      </c>
      <c r="H12" s="2" t="s">
        <v>7</v>
      </c>
      <c r="I12" s="4">
        <v>12000</v>
      </c>
      <c r="J12" s="4">
        <f t="shared" si="0"/>
        <v>1260000</v>
      </c>
      <c r="K12" s="4">
        <f t="shared" si="1"/>
        <v>1600200</v>
      </c>
    </row>
    <row r="13" spans="5:12" ht="75" x14ac:dyDescent="0.25">
      <c r="E13" s="9" t="s">
        <v>18</v>
      </c>
      <c r="F13" s="1" t="s">
        <v>27</v>
      </c>
      <c r="G13" s="2">
        <v>145</v>
      </c>
      <c r="H13" s="2" t="s">
        <v>7</v>
      </c>
      <c r="I13" s="4">
        <v>75000</v>
      </c>
      <c r="J13" s="4">
        <f t="shared" si="0"/>
        <v>10875000</v>
      </c>
      <c r="K13" s="4">
        <f t="shared" si="1"/>
        <v>13811250</v>
      </c>
    </row>
    <row r="14" spans="5:12" ht="30" x14ac:dyDescent="0.25">
      <c r="E14" s="15"/>
      <c r="F14" s="1" t="s">
        <v>28</v>
      </c>
      <c r="G14" s="2">
        <v>145</v>
      </c>
      <c r="H14" s="2" t="s">
        <v>7</v>
      </c>
      <c r="I14" s="4">
        <v>12000</v>
      </c>
      <c r="J14" s="4">
        <f t="shared" si="0"/>
        <v>1740000</v>
      </c>
      <c r="K14" s="4">
        <f t="shared" si="1"/>
        <v>2209800</v>
      </c>
    </row>
    <row r="15" spans="5:12" x14ac:dyDescent="0.25">
      <c r="E15" s="9" t="s">
        <v>24</v>
      </c>
      <c r="F15" s="1" t="s">
        <v>12</v>
      </c>
      <c r="G15" s="2">
        <v>255</v>
      </c>
      <c r="H15" s="2" t="s">
        <v>7</v>
      </c>
      <c r="I15" s="4">
        <v>28000</v>
      </c>
      <c r="J15" s="4">
        <f t="shared" si="0"/>
        <v>7140000</v>
      </c>
      <c r="K15" s="4">
        <f t="shared" si="1"/>
        <v>9067800</v>
      </c>
    </row>
    <row r="16" spans="5:12" x14ac:dyDescent="0.25">
      <c r="E16" s="15"/>
      <c r="F16" s="1" t="s">
        <v>8</v>
      </c>
      <c r="G16" s="2">
        <v>0</v>
      </c>
      <c r="H16" s="2" t="s">
        <v>9</v>
      </c>
      <c r="I16" s="4">
        <v>300000</v>
      </c>
      <c r="J16" s="4">
        <f t="shared" si="0"/>
        <v>0</v>
      </c>
      <c r="K16" s="4">
        <f t="shared" si="1"/>
        <v>0</v>
      </c>
    </row>
    <row r="17" spans="5:11" ht="45" x14ac:dyDescent="0.25">
      <c r="E17" s="9" t="s">
        <v>25</v>
      </c>
      <c r="F17" s="1" t="s">
        <v>10</v>
      </c>
      <c r="G17" s="2">
        <v>113</v>
      </c>
      <c r="H17" s="2" t="s">
        <v>7</v>
      </c>
      <c r="I17" s="4">
        <v>18000</v>
      </c>
      <c r="J17" s="4">
        <f t="shared" si="0"/>
        <v>2034000</v>
      </c>
      <c r="K17" s="4">
        <f t="shared" si="1"/>
        <v>2583180</v>
      </c>
    </row>
    <row r="18" spans="5:11" ht="60" x14ac:dyDescent="0.25">
      <c r="E18" s="9" t="s">
        <v>26</v>
      </c>
      <c r="F18" s="1" t="s">
        <v>11</v>
      </c>
      <c r="G18" s="2">
        <v>40</v>
      </c>
      <c r="H18" s="2" t="s">
        <v>7</v>
      </c>
      <c r="I18" s="4">
        <v>18000</v>
      </c>
      <c r="J18" s="4">
        <f t="shared" si="0"/>
        <v>720000</v>
      </c>
      <c r="K18" s="4">
        <f t="shared" si="1"/>
        <v>914400</v>
      </c>
    </row>
    <row r="19" spans="5:11" x14ac:dyDescent="0.25">
      <c r="I19" s="4"/>
      <c r="J19" s="3"/>
      <c r="K19" s="3"/>
    </row>
    <row r="20" spans="5:11" x14ac:dyDescent="0.25">
      <c r="I20" s="4"/>
      <c r="J20" s="3"/>
      <c r="K20" s="3"/>
    </row>
    <row r="21" spans="5:11" x14ac:dyDescent="0.25">
      <c r="I21" s="4"/>
      <c r="J21" s="3"/>
      <c r="K21" s="3"/>
    </row>
    <row r="22" spans="5:11" x14ac:dyDescent="0.25">
      <c r="I22" s="4"/>
      <c r="J22" s="3"/>
      <c r="K22" s="3"/>
    </row>
    <row r="23" spans="5:11" x14ac:dyDescent="0.25">
      <c r="I23" s="4"/>
      <c r="J23" s="3"/>
      <c r="K23" s="3"/>
    </row>
    <row r="24" spans="5:11" x14ac:dyDescent="0.25">
      <c r="I24" s="4"/>
      <c r="J24" s="3"/>
      <c r="K24" s="3"/>
    </row>
    <row r="25" spans="5:11" x14ac:dyDescent="0.25">
      <c r="I25" s="4"/>
      <c r="J25" s="3"/>
      <c r="K25" s="3"/>
    </row>
    <row r="26" spans="5:11" x14ac:dyDescent="0.25">
      <c r="I26" s="4"/>
      <c r="J26" s="3"/>
      <c r="K26" s="3"/>
    </row>
    <row r="27" spans="5:11" x14ac:dyDescent="0.25">
      <c r="I27" s="4"/>
      <c r="J27" s="3"/>
      <c r="K27" s="3"/>
    </row>
    <row r="28" spans="5:11" x14ac:dyDescent="0.25">
      <c r="I28" s="4"/>
      <c r="J28" s="3"/>
      <c r="K28" s="3"/>
    </row>
    <row r="29" spans="5:11" x14ac:dyDescent="0.25">
      <c r="I29" s="4"/>
      <c r="J29" s="3"/>
      <c r="K29" s="3"/>
    </row>
    <row r="30" spans="5:11" x14ac:dyDescent="0.25">
      <c r="I30" s="4"/>
      <c r="J30" s="3"/>
      <c r="K30" s="3"/>
    </row>
    <row r="31" spans="5:11" x14ac:dyDescent="0.25">
      <c r="I31" s="3"/>
      <c r="J31" s="3"/>
      <c r="K31" s="3"/>
    </row>
    <row r="32" spans="5:11" x14ac:dyDescent="0.25">
      <c r="I32" s="3"/>
      <c r="J32" s="3"/>
      <c r="K32" s="3"/>
    </row>
    <row r="33" spans="9:11" x14ac:dyDescent="0.25">
      <c r="I33" s="3"/>
      <c r="J33" s="3"/>
      <c r="K33" s="3"/>
    </row>
    <row r="34" spans="9:11" x14ac:dyDescent="0.25">
      <c r="I34" s="3"/>
      <c r="J34" s="3"/>
      <c r="K34" s="3"/>
    </row>
    <row r="35" spans="9:11" x14ac:dyDescent="0.25">
      <c r="I35" s="3"/>
      <c r="J35" s="3"/>
      <c r="K35" s="3"/>
    </row>
    <row r="36" spans="9:11" x14ac:dyDescent="0.25">
      <c r="I36" s="3"/>
      <c r="J36" s="3"/>
      <c r="K36" s="3"/>
    </row>
    <row r="37" spans="9:11" x14ac:dyDescent="0.25">
      <c r="I37" s="3"/>
      <c r="J37" s="3"/>
      <c r="K37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Összesítő</vt:lpstr>
      <vt:lpstr>Kossuth köz+Kossuth+Sport</vt:lpstr>
      <vt:lpstr>Kossuth köz+Kossuth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Ákos</dc:creator>
  <cp:lastModifiedBy>Felhasznalo</cp:lastModifiedBy>
  <dcterms:created xsi:type="dcterms:W3CDTF">2021-10-18T14:16:52Z</dcterms:created>
  <dcterms:modified xsi:type="dcterms:W3CDTF">2022-01-05T12:08:34Z</dcterms:modified>
</cp:coreProperties>
</file>