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105" windowWidth="6105" windowHeight="8040" tabRatio="713"/>
  </bookViews>
  <sheets>
    <sheet name="Összesítő" sheetId="6" r:id="rId1"/>
    <sheet name="Fűtés" sheetId="25" r:id="rId2"/>
    <sheet name="Gáz" sheetId="32" r:id="rId3"/>
    <sheet name="Víz" sheetId="29" state="hidden" r:id="rId4"/>
    <sheet name="Automatika, elektromosság" sheetId="31" r:id="rId5"/>
    <sheet name="VÍZ (2)" sheetId="34" r:id="rId6"/>
  </sheets>
  <externalReferences>
    <externalReference r:id="rId7"/>
  </externalReferences>
  <definedNames>
    <definedName name="_xlnm.Print_Area" localSheetId="4">'Automatika, elektromosság'!$A$1:$I$22</definedName>
    <definedName name="_xlnm.Print_Area" localSheetId="1">Fűtés!$A$1:$I$66</definedName>
    <definedName name="_xlnm.Print_Area" localSheetId="2">Gáz!$A$1:$I$33</definedName>
    <definedName name="_xlnm.Print_Area" localSheetId="0">Összesítő!$A$1:$J$51</definedName>
    <definedName name="_xlnm.Print_Area" localSheetId="5">'VÍZ (2)'!$A$1:$I$31</definedName>
    <definedName name="Print_Area" localSheetId="4">'Automatika, elektromosság'!$A$1:$I$33</definedName>
    <definedName name="Print_Area" localSheetId="1">Fűtés!$A$1:$I$78</definedName>
    <definedName name="Print_Area" localSheetId="0">Összesítő!$A$1:$J$52</definedName>
    <definedName name="Print_Area" localSheetId="3">Víz!$A$1:$I$66</definedName>
    <definedName name="szorzó1">[1]Hőszigetelés!$O$9</definedName>
  </definedNames>
  <calcPr calcId="145621"/>
</workbook>
</file>

<file path=xl/calcChain.xml><?xml version="1.0" encoding="utf-8"?>
<calcChain xmlns="http://schemas.openxmlformats.org/spreadsheetml/2006/main">
  <c r="G21" i="34" l="1"/>
  <c r="H21" i="34"/>
  <c r="I21" i="34" l="1"/>
  <c r="A5" i="34"/>
  <c r="A2" i="34"/>
  <c r="G10" i="34"/>
  <c r="H10" i="34"/>
  <c r="G11" i="34"/>
  <c r="H11" i="34"/>
  <c r="G12" i="34"/>
  <c r="H12" i="34"/>
  <c r="G13" i="34"/>
  <c r="H13" i="34"/>
  <c r="H24" i="34"/>
  <c r="G24" i="34"/>
  <c r="H23" i="34"/>
  <c r="G23" i="34"/>
  <c r="H22" i="34"/>
  <c r="G22" i="34"/>
  <c r="H20" i="34"/>
  <c r="G20" i="34"/>
  <c r="H19" i="34"/>
  <c r="G19" i="34"/>
  <c r="H18" i="34"/>
  <c r="G18" i="34"/>
  <c r="H17" i="34"/>
  <c r="G17" i="34"/>
  <c r="H16" i="34"/>
  <c r="G16" i="34"/>
  <c r="H15" i="34"/>
  <c r="G15" i="34"/>
  <c r="H14" i="34"/>
  <c r="G14" i="34"/>
  <c r="H9" i="34"/>
  <c r="G9" i="34"/>
  <c r="H8" i="34"/>
  <c r="G8" i="34"/>
  <c r="I13" i="34" l="1"/>
  <c r="I10" i="34"/>
  <c r="I12" i="34"/>
  <c r="I11" i="34"/>
  <c r="I24" i="34"/>
  <c r="H28" i="34"/>
  <c r="H29" i="34" s="1"/>
  <c r="H30" i="34" s="1"/>
  <c r="I16" i="34"/>
  <c r="I17" i="34"/>
  <c r="I9" i="34"/>
  <c r="I15" i="34"/>
  <c r="I20" i="34"/>
  <c r="I22" i="34"/>
  <c r="I23" i="34"/>
  <c r="I8" i="34"/>
  <c r="G28" i="34"/>
  <c r="I14" i="34"/>
  <c r="I18" i="34"/>
  <c r="I19" i="34"/>
  <c r="I28" i="34" l="1"/>
  <c r="G41" i="6" s="1"/>
  <c r="G29" i="34"/>
  <c r="G30" i="34" s="1"/>
  <c r="I29" i="34" l="1"/>
  <c r="I30" i="34" s="1"/>
  <c r="H41" i="6" s="1"/>
  <c r="H15" i="32" l="1"/>
  <c r="G36" i="25"/>
  <c r="H36" i="25"/>
  <c r="G37" i="25"/>
  <c r="H37" i="25"/>
  <c r="H49" i="25"/>
  <c r="G49" i="25"/>
  <c r="I49" i="25" s="1"/>
  <c r="G26" i="25"/>
  <c r="H26" i="25"/>
  <c r="G24" i="32"/>
  <c r="H24" i="32"/>
  <c r="G25" i="32"/>
  <c r="H25" i="32"/>
  <c r="G15" i="32"/>
  <c r="G16" i="32"/>
  <c r="H16" i="32"/>
  <c r="G17" i="32"/>
  <c r="H17" i="32"/>
  <c r="G18" i="32"/>
  <c r="H18" i="32"/>
  <c r="G19" i="32"/>
  <c r="I19" i="32" s="1"/>
  <c r="H19" i="32"/>
  <c r="G20" i="32"/>
  <c r="H20" i="32"/>
  <c r="G21" i="32"/>
  <c r="H21" i="32"/>
  <c r="G22" i="32"/>
  <c r="H22" i="32"/>
  <c r="G23" i="32"/>
  <c r="H23" i="32"/>
  <c r="H14" i="32"/>
  <c r="G14" i="32"/>
  <c r="H13" i="32"/>
  <c r="G13" i="32"/>
  <c r="H12" i="32"/>
  <c r="G12" i="32"/>
  <c r="H11" i="32"/>
  <c r="G11" i="32"/>
  <c r="H10" i="32"/>
  <c r="G10" i="32"/>
  <c r="H9" i="32"/>
  <c r="G9" i="32"/>
  <c r="A5" i="32"/>
  <c r="A2" i="32"/>
  <c r="H39" i="25"/>
  <c r="G39" i="25"/>
  <c r="G25" i="25"/>
  <c r="H25" i="25"/>
  <c r="G16" i="6"/>
  <c r="H50" i="25"/>
  <c r="G50" i="25"/>
  <c r="H48" i="25"/>
  <c r="G48" i="25"/>
  <c r="H47" i="25"/>
  <c r="G47" i="25"/>
  <c r="H46" i="25"/>
  <c r="G46" i="25"/>
  <c r="G45" i="25"/>
  <c r="H45" i="25"/>
  <c r="H43" i="25"/>
  <c r="G43" i="25"/>
  <c r="G28" i="25"/>
  <c r="H28" i="25"/>
  <c r="G27" i="25"/>
  <c r="H27" i="25"/>
  <c r="A2" i="25"/>
  <c r="A7" i="29" s="1"/>
  <c r="G63" i="29"/>
  <c r="H14" i="31"/>
  <c r="G14" i="31"/>
  <c r="H11" i="31"/>
  <c r="G11" i="31"/>
  <c r="H10" i="31"/>
  <c r="G10" i="31"/>
  <c r="H12" i="31"/>
  <c r="G12" i="31"/>
  <c r="H13" i="31"/>
  <c r="G13" i="31"/>
  <c r="H9" i="31"/>
  <c r="G9" i="31"/>
  <c r="A5" i="31"/>
  <c r="A2" i="31"/>
  <c r="A5" i="25"/>
  <c r="A10" i="29" s="1"/>
  <c r="H15" i="31"/>
  <c r="G15" i="31"/>
  <c r="H43" i="29"/>
  <c r="G43" i="29"/>
  <c r="H42" i="29"/>
  <c r="G42" i="29"/>
  <c r="H24" i="29"/>
  <c r="G24" i="29"/>
  <c r="H39" i="29"/>
  <c r="G39" i="29"/>
  <c r="I43" i="29"/>
  <c r="I42" i="29"/>
  <c r="I24" i="29"/>
  <c r="I39" i="29"/>
  <c r="H45" i="29"/>
  <c r="G45" i="29"/>
  <c r="H44" i="29"/>
  <c r="G44" i="29"/>
  <c r="H27" i="29"/>
  <c r="G27" i="29"/>
  <c r="H26" i="29"/>
  <c r="G26" i="29"/>
  <c r="H25" i="29"/>
  <c r="G25" i="29"/>
  <c r="H37" i="29"/>
  <c r="G37" i="29"/>
  <c r="H36" i="29"/>
  <c r="G36" i="29"/>
  <c r="H34" i="29"/>
  <c r="G34" i="29"/>
  <c r="H33" i="29"/>
  <c r="G33" i="29"/>
  <c r="H32" i="29"/>
  <c r="G32" i="29"/>
  <c r="H31" i="29"/>
  <c r="G31" i="29"/>
  <c r="I31" i="29"/>
  <c r="I33" i="29"/>
  <c r="I36" i="29"/>
  <c r="I45" i="29"/>
  <c r="I44" i="29"/>
  <c r="I27" i="29"/>
  <c r="I32" i="29"/>
  <c r="I34" i="29"/>
  <c r="I37" i="29"/>
  <c r="I26" i="29"/>
  <c r="I25" i="29"/>
  <c r="H57" i="29"/>
  <c r="G57" i="29"/>
  <c r="H30" i="29"/>
  <c r="G30" i="29"/>
  <c r="H22" i="29"/>
  <c r="G22" i="29"/>
  <c r="H21" i="29"/>
  <c r="G21" i="29"/>
  <c r="I22" i="29"/>
  <c r="I57" i="29"/>
  <c r="I30" i="29"/>
  <c r="I21" i="29"/>
  <c r="H17" i="29"/>
  <c r="G17" i="29"/>
  <c r="H16" i="29"/>
  <c r="G16" i="29"/>
  <c r="H58" i="29"/>
  <c r="G58" i="29"/>
  <c r="H35" i="29"/>
  <c r="G35" i="29"/>
  <c r="H41" i="29"/>
  <c r="G41" i="29"/>
  <c r="H40" i="29"/>
  <c r="G40" i="29"/>
  <c r="H38" i="29"/>
  <c r="G38" i="29"/>
  <c r="H29" i="29"/>
  <c r="G29" i="29"/>
  <c r="H28" i="29"/>
  <c r="G28" i="29"/>
  <c r="H56" i="29"/>
  <c r="G56" i="29"/>
  <c r="H55" i="29"/>
  <c r="H63" i="29"/>
  <c r="G55" i="29"/>
  <c r="H20" i="29"/>
  <c r="G20" i="29"/>
  <c r="H15" i="29"/>
  <c r="G15" i="29"/>
  <c r="H14" i="29"/>
  <c r="G14" i="29"/>
  <c r="H13" i="29"/>
  <c r="G13" i="29"/>
  <c r="H55" i="25"/>
  <c r="G55" i="25"/>
  <c r="H54" i="25"/>
  <c r="G54" i="25"/>
  <c r="H64" i="29"/>
  <c r="H65" i="29"/>
  <c r="G64" i="29"/>
  <c r="G65" i="29"/>
  <c r="G49" i="29"/>
  <c r="G50" i="29"/>
  <c r="G51" i="29"/>
  <c r="I15" i="29"/>
  <c r="I17" i="29"/>
  <c r="I38" i="29"/>
  <c r="I58" i="29"/>
  <c r="I14" i="29"/>
  <c r="I56" i="29"/>
  <c r="I16" i="29"/>
  <c r="I41" i="29"/>
  <c r="I35" i="29"/>
  <c r="I28" i="29"/>
  <c r="I20" i="29"/>
  <c r="I55" i="29"/>
  <c r="I29" i="29"/>
  <c r="I40" i="29"/>
  <c r="H49" i="29"/>
  <c r="H50" i="29"/>
  <c r="H51" i="29"/>
  <c r="I13" i="29"/>
  <c r="H71" i="25"/>
  <c r="G71" i="25"/>
  <c r="H70" i="25"/>
  <c r="G70" i="25"/>
  <c r="H34" i="25"/>
  <c r="G34" i="25"/>
  <c r="I49" i="29"/>
  <c r="I50" i="29"/>
  <c r="I51" i="29"/>
  <c r="I63" i="29"/>
  <c r="G33" i="25"/>
  <c r="H33" i="25"/>
  <c r="I64" i="29"/>
  <c r="I65" i="29"/>
  <c r="G38" i="25"/>
  <c r="H38" i="25"/>
  <c r="H22" i="25"/>
  <c r="G22" i="25"/>
  <c r="H21" i="25"/>
  <c r="G21" i="25"/>
  <c r="H20" i="25"/>
  <c r="G20" i="25"/>
  <c r="H19" i="25"/>
  <c r="G19" i="25"/>
  <c r="H17" i="25"/>
  <c r="G17" i="25"/>
  <c r="H16" i="25"/>
  <c r="G16" i="25"/>
  <c r="H15" i="25"/>
  <c r="G15" i="25"/>
  <c r="H18" i="25"/>
  <c r="G18" i="25"/>
  <c r="H14" i="25"/>
  <c r="G14" i="25"/>
  <c r="G56" i="25"/>
  <c r="H59" i="25"/>
  <c r="G59" i="25"/>
  <c r="H58" i="25"/>
  <c r="G58" i="25"/>
  <c r="H57" i="25"/>
  <c r="G57" i="25"/>
  <c r="H56" i="25"/>
  <c r="H53" i="25"/>
  <c r="G53" i="25"/>
  <c r="H52" i="25"/>
  <c r="G52" i="25"/>
  <c r="H69" i="25"/>
  <c r="G69" i="25"/>
  <c r="H44" i="25"/>
  <c r="G44" i="25"/>
  <c r="H42" i="25"/>
  <c r="G42" i="25"/>
  <c r="H41" i="25"/>
  <c r="G41" i="25"/>
  <c r="H40" i="25"/>
  <c r="G40" i="25"/>
  <c r="H35" i="25"/>
  <c r="G35" i="25"/>
  <c r="H32" i="25"/>
  <c r="G32" i="25"/>
  <c r="H31" i="25"/>
  <c r="G31" i="25"/>
  <c r="H30" i="25"/>
  <c r="G30" i="25"/>
  <c r="H29" i="25"/>
  <c r="G29" i="25"/>
  <c r="H24" i="25"/>
  <c r="G24" i="25"/>
  <c r="H11" i="25"/>
  <c r="G11" i="25"/>
  <c r="H10" i="25"/>
  <c r="G10" i="25"/>
  <c r="H9" i="25"/>
  <c r="G9" i="25"/>
  <c r="I37" i="25" l="1"/>
  <c r="I56" i="25"/>
  <c r="I36" i="25"/>
  <c r="I45" i="25"/>
  <c r="I24" i="32"/>
  <c r="I69" i="25"/>
  <c r="I11" i="25"/>
  <c r="I29" i="25"/>
  <c r="I31" i="25"/>
  <c r="I35" i="25"/>
  <c r="I41" i="25"/>
  <c r="I52" i="25"/>
  <c r="I58" i="25"/>
  <c r="I15" i="31"/>
  <c r="I20" i="25"/>
  <c r="I71" i="25"/>
  <c r="I12" i="31"/>
  <c r="I11" i="31"/>
  <c r="I18" i="25"/>
  <c r="I16" i="25"/>
  <c r="I19" i="25"/>
  <c r="I21" i="25"/>
  <c r="I33" i="25"/>
  <c r="I70" i="25"/>
  <c r="I14" i="31"/>
  <c r="I43" i="25"/>
  <c r="I46" i="25"/>
  <c r="I25" i="25"/>
  <c r="I48" i="25"/>
  <c r="I30" i="25"/>
  <c r="I25" i="32"/>
  <c r="I53" i="25"/>
  <c r="I57" i="25"/>
  <c r="I59" i="25"/>
  <c r="I14" i="25"/>
  <c r="I15" i="25"/>
  <c r="I54" i="25"/>
  <c r="I18" i="32"/>
  <c r="I55" i="25"/>
  <c r="I9" i="32"/>
  <c r="I9" i="25"/>
  <c r="G75" i="25"/>
  <c r="G76" i="25" s="1"/>
  <c r="G77" i="25" s="1"/>
  <c r="I17" i="25"/>
  <c r="I22" i="25"/>
  <c r="H19" i="31"/>
  <c r="H20" i="31" s="1"/>
  <c r="I23" i="32"/>
  <c r="I17" i="32"/>
  <c r="I15" i="32"/>
  <c r="I44" i="25"/>
  <c r="G19" i="31"/>
  <c r="G20" i="31" s="1"/>
  <c r="G21" i="31" s="1"/>
  <c r="I42" i="25"/>
  <c r="H75" i="25"/>
  <c r="H76" i="25" s="1"/>
  <c r="I34" i="25"/>
  <c r="I9" i="31"/>
  <c r="I13" i="31"/>
  <c r="I28" i="25"/>
  <c r="I47" i="25"/>
  <c r="I10" i="25"/>
  <c r="I24" i="25"/>
  <c r="I40" i="25"/>
  <c r="I10" i="32"/>
  <c r="I12" i="32"/>
  <c r="I14" i="32"/>
  <c r="I22" i="32"/>
  <c r="I20" i="32"/>
  <c r="I16" i="32"/>
  <c r="I10" i="31"/>
  <c r="I27" i="25"/>
  <c r="I39" i="25"/>
  <c r="G30" i="32"/>
  <c r="G31" i="32" s="1"/>
  <c r="G32" i="32" s="1"/>
  <c r="I11" i="32"/>
  <c r="I13" i="32"/>
  <c r="I21" i="32"/>
  <c r="H30" i="32"/>
  <c r="H31" i="32" s="1"/>
  <c r="H32" i="32" s="1"/>
  <c r="I26" i="25"/>
  <c r="I32" i="25"/>
  <c r="I38" i="25"/>
  <c r="H63" i="25"/>
  <c r="H64" i="25" s="1"/>
  <c r="G63" i="25"/>
  <c r="G64" i="25" s="1"/>
  <c r="G65" i="25" s="1"/>
  <c r="I50" i="25"/>
  <c r="I19" i="31" l="1"/>
  <c r="G40" i="6" s="1"/>
  <c r="H77" i="25"/>
  <c r="H21" i="31"/>
  <c r="I30" i="32"/>
  <c r="I31" i="32" s="1"/>
  <c r="I32" i="32" s="1"/>
  <c r="H39" i="6" s="1"/>
  <c r="H65" i="25"/>
  <c r="I63" i="25"/>
  <c r="I20" i="31" l="1"/>
  <c r="I21" i="31" s="1"/>
  <c r="H40" i="6" s="1"/>
  <c r="G39" i="6"/>
  <c r="I64" i="25"/>
  <c r="I65" i="25" s="1"/>
  <c r="G38" i="6"/>
  <c r="I75" i="25" l="1"/>
  <c r="I76" i="25" s="1"/>
  <c r="G42" i="6"/>
  <c r="H38" i="6"/>
  <c r="H42" i="6" s="1"/>
  <c r="I77" i="25" l="1"/>
</calcChain>
</file>

<file path=xl/sharedStrings.xml><?xml version="1.0" encoding="utf-8"?>
<sst xmlns="http://schemas.openxmlformats.org/spreadsheetml/2006/main" count="394" uniqueCount="188">
  <si>
    <t>Ssz.</t>
  </si>
  <si>
    <t>Megnevezés</t>
  </si>
  <si>
    <t>Mennyiség</t>
  </si>
  <si>
    <t>ÁFA</t>
  </si>
  <si>
    <t>BRUTTÓ</t>
  </si>
  <si>
    <t>Nettó Anyag egységár</t>
  </si>
  <si>
    <t>Nettó Díj egységár</t>
  </si>
  <si>
    <t>Nettó Anyag összesen</t>
  </si>
  <si>
    <t>Nettó Díj összesen</t>
  </si>
  <si>
    <t>Nettó SZUMMA</t>
  </si>
  <si>
    <t>Ajánlatadó:</t>
  </si>
  <si>
    <t>Elérhetőség:</t>
  </si>
  <si>
    <t>Anyag</t>
  </si>
  <si>
    <t>Munkadíj</t>
  </si>
  <si>
    <t>Összesen</t>
  </si>
  <si>
    <t>NETTÓ</t>
  </si>
  <si>
    <t>Nettó</t>
  </si>
  <si>
    <t>Bruttó</t>
  </si>
  <si>
    <t>1.</t>
  </si>
  <si>
    <t>2.</t>
  </si>
  <si>
    <t>4.</t>
  </si>
  <si>
    <t>Ajánlatkérő</t>
  </si>
  <si>
    <t>Összesen:</t>
  </si>
  <si>
    <t xml:space="preserve">KÖZPONTI FŰTÉS </t>
  </si>
  <si>
    <t>M.e.</t>
  </si>
  <si>
    <t>Bontási munkák</t>
  </si>
  <si>
    <t>klt</t>
  </si>
  <si>
    <t>fm</t>
  </si>
  <si>
    <t>db</t>
  </si>
  <si>
    <t>Fűtési rendszer nyomáspróbája, nyomáspróba jegyzőkönyv készítéssel</t>
  </si>
  <si>
    <t>Központi fűtés</t>
  </si>
  <si>
    <t>Fűtés korszerűsítés</t>
  </si>
  <si>
    <t>GoodWill Energy Kft.</t>
  </si>
  <si>
    <t>Adószám: 22743635-2-42</t>
  </si>
  <si>
    <t>Cím: 1162, Budapest Timur utca 74. Tel.: 1/321-1173</t>
  </si>
  <si>
    <t xml:space="preserve"> korszerűsítési  munkáinak költségvetése</t>
  </si>
  <si>
    <t>Fűtéshálózat műszeres beszabályozása, beüzemelése. Beszabályozási jegyzőkönyv készítése</t>
  </si>
  <si>
    <t>Fűtés szerelési munkák</t>
  </si>
  <si>
    <t>Rendszer installáció, programozás</t>
  </si>
  <si>
    <t>Fűtési rendszer próba üzeme</t>
  </si>
  <si>
    <t>Átadási dokumetntáció</t>
  </si>
  <si>
    <t>Acéllemez kompakt lapradiátor elhelyezése, széthordással, tartókkal, bekötéssel, 2 soros, 1600 mm-ig, 600 mm, D-ÉG Dunaferr LUX-UNI univerzális hat csatl.lapradiátor DK (22 típus), 2-soros, 2 konvektorlemezes, [vagy műszakilag ezzel egyenértékű]</t>
  </si>
  <si>
    <t>22DK-600x500</t>
  </si>
  <si>
    <t>22DK-600x1300</t>
  </si>
  <si>
    <t>22DK-600x1500</t>
  </si>
  <si>
    <t>22DK-600x1800</t>
  </si>
  <si>
    <t>22DK-600x1400</t>
  </si>
  <si>
    <t>Meglévő (óvodából elbontott) Tagos 600/220 40tag radiátor áthelyezése, felszerelése</t>
  </si>
  <si>
    <t>d22x1,5</t>
  </si>
  <si>
    <t>d28x1,5</t>
  </si>
  <si>
    <t>d35x1,5</t>
  </si>
  <si>
    <t>Radiátor kötés átalkítás meglévő csövezeték  új termosztatikus szelephez</t>
  </si>
  <si>
    <t>Radiátor kötés átalkítás meglévő csövezeték  új visszatérő csavarzathoz</t>
  </si>
  <si>
    <t>Hidraulika egység 80/50 3 fűtőkör balos Buderus 9-09-203, hozzá tartozó szigeteléssel, vagy ezzel egyenértékű típus (pl. SINUS), hőmérővel, ürítő szerelvénnyel</t>
  </si>
  <si>
    <t>Fűtés-, klíma-, hűtéstechnika nedvestengelyű nagyhatásfokú szabályozott szivattyú, menetes vagy karimás kötéssel, egyes szivattyúk, DN 15-25, Grundfos ALPHA2 25-60 180 1x230V, Szabályozott nedvestengelyű keringetőszivattyú, A-energiaosztály, AUTOADAPT funkcióval, menetes [vagy műszakilag ezzel egyenértékű]</t>
  </si>
  <si>
    <t>Fűtési rendszer átmosatása, feltöltése</t>
  </si>
  <si>
    <t>Faláttörések készítése külső falon hőszivattyú részére, helyreállítással</t>
  </si>
  <si>
    <t>Faláttörések készítése belső falakon fűtési vezetékek részére, helyreállítással</t>
  </si>
  <si>
    <t>VÍZELLÁTÁS</t>
  </si>
  <si>
    <t>Óvoda - Meglévő fürdőkád elbontása, vizes szerelvényekel együtt</t>
  </si>
  <si>
    <t>Óvoda - Meglévő mosdó elbontása, vizes szerelvényekel együtt</t>
  </si>
  <si>
    <t>Óvoda - Meglévő mosogató elbontása, vizes szerelvényekel együtt</t>
  </si>
  <si>
    <t>Meglévő hideg/melegívz elbontása</t>
  </si>
  <si>
    <t>Meglévő villanybojler elbontása</t>
  </si>
  <si>
    <t>RP 16x2.0</t>
  </si>
  <si>
    <t>RP 20x2.0</t>
  </si>
  <si>
    <t>RP 25x2.0</t>
  </si>
  <si>
    <r>
      <t xml:space="preserve">HEIZER BSH-250 HMV tároló hőszivattyúhoz, 250 Literes, Szigeteléssel;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D=670mm; H=1450mm</t>
    </r>
  </si>
  <si>
    <t>Zárt tágulási tartály ivóvízre, Airfix D 12, 12 Liter ivóvízre való biztonsági szeleppel, manométerrel 6,0 bar</t>
  </si>
  <si>
    <t>Ivóvíz vezeték, Ötrétegű cső szerelése, PE-Xc/Al/PE-Xc vagy PE-Xb/Al/PE-Xb vagy PE-Xb/Al/PE anyagból, préselt csőkötésekkel, csőidomok és szerelvények elhelyezése, egy préselt kötéssel csatlakozó idomok, DN 12-ig, PIPELIFE RADOPRESS falikorong szorítógyűrűvel, 16/ 1/2", RP-WDF16/1/2 [vagy műszakilag ezzel egyenértékű]</t>
  </si>
  <si>
    <t>Ivóvíz vezeték, Ötrétegű cső szerelése, PE-Xc/Al/PE-Xc vagy PE-Xb/Al/PE-Xb vagy PE-Xb/Al/PE anyagból, préselt csőkötésekkel, csőidomok és szerelvények elhelyezése, egy préselt kötéssel csatlakozó idomok, DN 15, PIPELIFE RADOPRESS falikorong szorítógyűrűvel, 20/ 1/2", RP-WDF20/1/2 [vagy műszakilag ezzel egyenértékű]</t>
  </si>
  <si>
    <t>Ivóvíz vezeték, Ötrétegű cső szerelése, PE-Xc/Al/PE-Xc vagy PE-Xb/Al/PE-Xb vagy PE-Xb/Al/PE anyagból, préselt csőkötésekkel, cső elhelyezése csőidomokkal, szakaszos nyomáspróbával, falhoronyba vagy padlószerkezetbe szerelve (horonyvésés külön tételben), PIPELIFE RADOPRESS PEX-AL-PEX cső [vagy műszakilag ezzel egyenértékű] SZIGETELÉSSEL</t>
  </si>
  <si>
    <t>Sarokszalep WC öblítéshez 1/2</t>
  </si>
  <si>
    <t>Vízszűrő elhelyezése és bekötése, visszamosható szűrőbetéttel, kézi visszaöblítéssel, beépített nyomáscsökkentővel, kétoldalon menetes csatlakozással, DN 15-20, Honeywell ivóvíz szűrő+nyomásszabályozó kombináció, visszamosatható 100m szűrő, 3/4", külső menet+hollander, PN16, max 40°C, FK09S-3/4AA [vagy műszakilag ezzel egyenértékű]</t>
  </si>
  <si>
    <t>Zuhanytálca vagy zuhanykabin elhelyezése és bekötése, zuhanytálca, csaptelep és szifon nélkül, acéllemez kivitelben, Acéllemez zuhanytál, 800x800x110 mm [vagy műszakilag ezzel egyenértékű]</t>
  </si>
  <si>
    <t>WC csésze elhelyezése és bekötése, öblítőtartály, sarokszelep, WC ülőke,  nyomógomb nélkül, porcelánból, alsókifolyású, lapos öblítésű kivitelben, ALFÖLDI/BÁZIS porcelán laposöblítésű gyerek WC csésze, 9 l alsó kifolyású, fehér, WC-ülőkével nem szerelhető, Kód: 4004 00 01 [vagy műszakilag ezzel egyenértékű]</t>
  </si>
  <si>
    <t>Mosdó vagy mosómedence berendezés elhelyezése és bekötése, kifolyószelep, bűzelzáró és sarokszelep nélkül, falra szerelhető porcelán kivitelben (komplett), ALFÖLDI/BÁZIS porcelán mosdó 55 cm,  3 csaplyukkal, fúrt, extra, Kód: 4191 55 [vagy műszakilag ezzel egyenértékű]</t>
  </si>
  <si>
    <t>Mosdó vagy mosómedence berendezés elhelyezése és bekötése, kifolyószelep, bűzelzáró és sarokszelep nélkül, falra szerelhető porcelán kivitelben (komplett), ALFÖLDI/BÁZIS porcelán mosdó, 60 cm, 3 csaplyukkal, fehér, Kód: 4196 70 [vagy műszakilag ezzel egyenértékű]</t>
  </si>
  <si>
    <t>Vizes berendezési tárgyak bűzelzáróinak felszerelése, mosdóhoz, bidéhez, HL132/40, Mosdószifon DN40 x 5/4", magasságában állítható összekötőcsővel, lecsavarható búrával, rozettával [vagy műszakilag ezzel egyenértékű]</t>
  </si>
  <si>
    <t>Vizes berendezési tárgyak bűzelzáróinak felszerelése, fürdőkádhoz-zuhanytálcához, HL514, Zuhanytálca szifon d 52mm-es lyukhoz, vízszintes DN40/50x6/4", elfordítható gömbcsuklós kimenettel, 6/4" szeleppel, hajfogóval, dugóval [vagy műszakilag ezzel egyenértékű]</t>
  </si>
  <si>
    <t>Vizes berendezési tárgyak bűzelzáróinak felszerelése, falikúthoz-mosogatóhoz DN 50, HL100/50, Konyhai szifon DN50 x 6/4", gömbcsuklóval és visszacsapó szelepes mosógép csatlakozóval [vagy műszakilag ezzel egyenértékű]</t>
  </si>
  <si>
    <t>Vizes berendezési tárgyak bűzelzáróinak felszerelése, mosdóhoz, bidéhez, Kludi zárható leeresztőszelep túlfolyóval ellátott mosdókhoz, R: 1042105-00 [vagy műszakilag ezzel egyenértékű]</t>
  </si>
  <si>
    <t>Kétoldalon menetes vagy roppantógyűrűs szerelvény elhelyezése, külső vagy belső menettel, illetve hollandival csatlakoztatva DN 15 szelepek, csappantyúk (szabályzó, folytó-elzáró, beavatkozó), MOFÉM sárgaréz sarokszelep 1/2"-1/2" sárgaréz, krómozott, 10 bar, Kód: 163-0002-00</t>
  </si>
  <si>
    <t>PVC lefolyóvezeték szerelése, tokos, gumigyűrűs kötésekkel, cső elhelyezése csőidomokkal, szakaszos tömörségi próbával, horonyba vagy padlócsatornába, DN 40, PIPELIFE PVC-U tokos  [vagy műszakilag ezzel egyenértékű]</t>
  </si>
  <si>
    <t>Ø40PVC</t>
  </si>
  <si>
    <t>Ø50PVC</t>
  </si>
  <si>
    <t>Ø110PVC</t>
  </si>
  <si>
    <t>Rendszer installáció, programozásWC-csésze kiegészítő szerelvényeinek elhelyezése, WC csatlakozó, alsó kifolyású WC-hez, HL201, Lágy PE WC-csatlakozó többrészes DN110 ajakos tömítéssel, fehér [vagy műszakilag ezzel egyenértékű]</t>
  </si>
  <si>
    <t>Padló alatti illetve falba süllyeszthető bűzelzáró, padló feletti vagy falba süllyeszthető elhelyezése, HL405, Mosógép-szifon falba süllyesztve DN40/50, HL19.C tömlőcsatlakozóval, beépítő házzal, egybeépített nyomócső-csonkkal, HL42B vakdugóval, 110x180 nemesacél fedéllel [vagy műszakilag ezzel egyenértékű]</t>
  </si>
  <si>
    <t>Ivóvíz hálózat nyomáspróbája</t>
  </si>
  <si>
    <t>Ivóvíz halózat fertőtlenítése</t>
  </si>
  <si>
    <t>Vízellátás szerelési munkák</t>
  </si>
  <si>
    <t>Padló alatti illetve falba süllyeszthető bűzelzáró, padló feletti vagy falba süllyeszthető elhelyezése, HL21, Csepegtető tölcsér DN32 víz- és golyós bűzzárral [vagy műszakilag ezzel egyenértékű]</t>
  </si>
  <si>
    <t>Ø32PVC</t>
  </si>
  <si>
    <t>Vízelvezetés átemelő telepek kondenzátum, szennyezett víz, drénvíz szállítására, beltéri elhelyezésre, Grundfos CONLIFT 1, kondenzátum átemelő [vagy műszakilag ezzel egyenértékű]</t>
  </si>
  <si>
    <t>Cseppvíz elvezető rendszer kialakítása, csatlakozása a legközelebbi szennyvíz hálozati csatkakozáési pontig (1db kond. Kazán cseppvíz, 1 db hőszivattyű beltéri cseppvíz, 1db fűtési tág tartály cseppvíz, 1 db hidegvíz tág. Tartály cseppvíz, 1db hőszivattyú köldtéri csepptáca)</t>
  </si>
  <si>
    <t>AUTOMATIKA, ELEKTROMOS SZERELÉS</t>
  </si>
  <si>
    <t>SIEMENS WSM515-0A Ultrahangos hőmennyiségmérő Qn=1,5m3/h kompozit mérőcső, 110mm beépítési hossz, PN16, G3/4" menetes csatlakozás, 1,5m érzékelő kábel, 45mm x 5.2mm Pt500 érzékelő, 6 év telep élettartam, kWh kijelzés, fűtés alkalmazás (T230-1.5)</t>
  </si>
  <si>
    <t>SIEMENS WSM525-0A Ultrahangos hőmennyiségmérő Qn=2,5m3/h kompozit mérőcső, 130mm beépítési hossz, PN16, G1" menetes csatlakozás, 1,5m érzékelő kábel, 45mm x 5.2mm Pt500 érzékelő, 6 év telep élettartam, kWh kijelzés, fűtés alkalmazás (T230-2.5) 1</t>
  </si>
  <si>
    <t>Fűtési automatika rendszer betanítása</t>
  </si>
  <si>
    <t>SIEMENS UH50-2.5 Ultrahangos hőmennyiségmérő Qn=2,5m3/h 130mm beépítési hossz, PN16, G1" menetes csatlakozás, 1,5m érzékelő kábel, érzékelő fogadására alkalmas karmantyúval, M10x1 Pt500 érzékelő, 6 év telep élettartam, GJ kijelzés, fűtés alkalmazás (T550-2.5) WZU-P2 impulzus távadóval egybeépítve. 2db mérőhüvely készítése</t>
  </si>
  <si>
    <t>Opciós tételek</t>
  </si>
  <si>
    <t>OPCIÓ</t>
  </si>
  <si>
    <t>EPH kialkítás, és mérési jegyzőkönyv</t>
  </si>
  <si>
    <t>3x1.5 Mt kábel</t>
  </si>
  <si>
    <t>Kazánházi automatika, és elektromos szerelés</t>
  </si>
  <si>
    <t>PÁLYÁZATI MŰSZAKI TARTALOM</t>
  </si>
  <si>
    <t>Munkarész megnevezése</t>
  </si>
  <si>
    <t>Elektromos szerelési munkák</t>
  </si>
  <si>
    <t>Meglévő gázkazán elbontása, deponálása</t>
  </si>
  <si>
    <t>Fém kábeltálca 35x50mm, idomokkal</t>
  </si>
  <si>
    <t>Külső termosztát vezetékkel</t>
  </si>
  <si>
    <t>Fűtési rendszer beüzemelés</t>
  </si>
  <si>
    <r>
      <t xml:space="preserve">Fűtés-, klíma-, </t>
    </r>
    <r>
      <rPr>
        <b/>
        <sz val="11"/>
        <color theme="1"/>
        <rFont val="Calibri"/>
        <family val="2"/>
        <charset val="238"/>
        <scheme val="minor"/>
      </rPr>
      <t>hűtéstechnika nedvestengelyű nagyhatásfokú szabályozott szivattyú</t>
    </r>
    <r>
      <rPr>
        <sz val="10"/>
        <rFont val="Arial"/>
        <family val="2"/>
        <charset val="238"/>
      </rPr>
      <t>, menetes vagy karimás kötéssel, egyes szivattyúk, DN 15-25, Grundfos ALPHA2 25-50 180 1x230V, Szabályozott nedvestengelyű keringetőszivattyú, A-energiaosztály, AUTOADAPT funkcióval, menete</t>
    </r>
  </si>
  <si>
    <r>
      <t xml:space="preserve">Manométer elhelyezése, lemezházas, NELKE-WATTS </t>
    </r>
    <r>
      <rPr>
        <b/>
        <sz val="10"/>
        <rFont val="Arial"/>
        <family val="2"/>
        <charset val="238"/>
      </rPr>
      <t>Termo-hidrométer-axiális hátsó csatl.hőmérő és nyomásmérő kombi műszer</t>
    </r>
    <r>
      <rPr>
        <sz val="10"/>
        <rFont val="Arial"/>
        <family val="2"/>
        <charset val="238"/>
      </rPr>
      <t xml:space="preserve"> 80 mm átmérő 0-40mWS nyomásig, 0-120℃-ig, TIRA 40, 1/2", 03.31.240 [vagy műszakilag ezzel egyenértékű]</t>
    </r>
  </si>
  <si>
    <r>
      <t>Kétoldalon menetes vagy roppantógyűrűs szerelvény elhelyezése, külső vagy belső menettel, illetve hollandival csatlakoztatva DN 15 biztonsági szerelvény, NELKE-WATTS</t>
    </r>
    <r>
      <rPr>
        <b/>
        <sz val="10"/>
        <rFont val="Arial"/>
        <family val="2"/>
        <charset val="238"/>
      </rPr>
      <t xml:space="preserve"> biztonsági szelep</t>
    </r>
    <r>
      <rPr>
        <sz val="10"/>
        <rFont val="Arial"/>
        <family val="2"/>
        <charset val="238"/>
      </rPr>
      <t xml:space="preserve"> rézöntvény házban, menetes kivitel, manométerrel egybeépítve, SVM 25, 1/2", 2,5 bar-ig, 02.15.725 [vagy műszakilag ezzel egyenértékű]</t>
    </r>
  </si>
  <si>
    <r>
      <t xml:space="preserve">Kétoldalon menetes vagy roppantógyűrűs szerelvény elhelyezése, külső vagy belső menettel, illetve hollandival csatlakoztatva </t>
    </r>
    <r>
      <rPr>
        <b/>
        <sz val="10"/>
        <rFont val="Arial"/>
        <family val="2"/>
        <charset val="238"/>
      </rPr>
      <t>DN 25 gömbcsap</t>
    </r>
    <r>
      <rPr>
        <sz val="10"/>
        <rFont val="Arial"/>
        <family val="2"/>
        <charset val="238"/>
      </rPr>
      <t>, víz- és gázfőcsap, NELKE-WATTS golyóscsap BB hosszú karos PN20, 110℃, DN25, 1" sárgaréz-mattchrom, OEM-KHR 25, 05.50.525 [vagy műszakilag ezzel egyenértékű]</t>
    </r>
  </si>
  <si>
    <t xml:space="preserve">Meglévő fűtési vezeték bontása DN15-DN40, elszállítása </t>
  </si>
  <si>
    <t>Fűtési vezeték, Horganyzott szénacélcső szerelése, préselt csőkötésekkel, cső elhelyezése csőidomokkal, szakaszos nyomáspróbával, szabadon, horonyba vagy padlócsatornába, DN 15 - DN 40 GEBERIT Mapress szénacél kívül horganyzott cső. [vagy műszakilag ezzel egyenértékű]</t>
  </si>
  <si>
    <t>Szobatermosztát</t>
  </si>
  <si>
    <t>2852 Kecskéd, Főurca 3, HRSZ 380</t>
  </si>
  <si>
    <t>Csatlakozási pont kialakítása meglévő fűtési hálózathoz [vagy műszakilag ezzel egyenértékű]</t>
  </si>
  <si>
    <t>Gáz- és fűtésszerelési berendezési tárgyak leszerelése, fűtésszerelési berendezési tárgyak kazánok 60 kW-ig</t>
  </si>
  <si>
    <t>Víz és gáz mérőhelyek szerelvényeinek leszerelése</t>
  </si>
  <si>
    <t>Szerelvények leszerelése, menetes szerelvények, DN 50 méretig</t>
  </si>
  <si>
    <t>Csővezetékek bontása, horganyzott vagy fekete acélcsövek tartószerkezetről, vagy padlócsatornából lángvágással, deponálással, DN 50 méretig</t>
  </si>
  <si>
    <t>m</t>
  </si>
  <si>
    <t>Csövek, idomok, szerelvények bontása. Meglévő kémények elbontása</t>
  </si>
  <si>
    <t>kg</t>
  </si>
  <si>
    <t>Gázvezeték, Fekete acélcső szerelése, hegesztett kötésekkel, cső elhelyezése szakaszos nyomáspróbával, szabadon, tartószerkezettel, csőátmérő DN 100-méretig, DN 20</t>
  </si>
  <si>
    <t>Készülékek víz- vagy gázoldali bekötése méretre vágható bordáscsővel, peremezhető cső hollandi csatlakozás készítése nélkül, gázoldali bekötés, inox bordáscsővel, DN 20, GEBO Variogas 3/4" inox bordáscső gázra, 5 m-es tekercs, A01-0001-0697</t>
  </si>
  <si>
    <t>Füstgázelvezetés (csövek, idomok) elhelyezése zárt égésterű, fűtési és/vagy használati melegvízkészítő kazánok részére, felszerelve, szerelőkőműves munka nélkül, füstcsövek, 60/100 mm, Viessmann PPs égéstermék-elvezetés AZ-cső 0,5 m hosszú Rendszerméret: 60/100 mm</t>
  </si>
  <si>
    <t>Füstgázelvezetés (csövek, idomok) elhelyezése zárt égésterű, fűtési és/vagy használati melegvízkészítő kazánok részére, felszerelve, szerelőkőműves munka nélkül, füstcsövek, 60/100 mm, Viessmann PPs égéstermék-elvezetés AZ-cső 1,95 m hosszú Rendszerméret: 60/100 mm</t>
  </si>
  <si>
    <t>Füstgázelvezetés (csövek, idomok) elhelyezése zárt égésterű, fűtési és/vagy használati melegvízkészítő kazánok részére, felszerelve, szerelőkőműves munka nélkül, füstcsőidomok, vizsgálóidomok, egyenes idom 60/100 mm, Viessmann PPs égéstermék-elvezetés AZ-ellenőrző idom, egyenes. Rendszerméret: 60/100 mm</t>
  </si>
  <si>
    <t>Kiegészítők füstgázkészletekhez 60/100 mm, Viessmann PPs égéstermék-elvezetés Univerzális hullámcserép, cserép- és hullámcserép fedéshez, fekete. Rendszerméret: 60/100 és 80/125 mm</t>
  </si>
  <si>
    <t>Kiegészítők füstgázkészletekhez 60/100 mm, Viessmann PPs égéstermék-elvezetés Univerzális tetőátvezetés, fekete. Rendszerméret: 60/100 mm</t>
  </si>
  <si>
    <t>Kiegészítők füstgázkészletekhez 60/100 mm, Viessmann PPs égéstermék-elvezetés Rögzítőbilincs, fehér (1 db), AZ-csőhöz Rendszerméret: 60/100 mm</t>
  </si>
  <si>
    <t>Kiegészítők füstgázkészletekhez 60/100 mm, Viessmann PPs égéstermék-elvezetés AZ-tolókarmantyú Rendszerméret: 60/100 mm</t>
  </si>
  <si>
    <t>Kiegészítők füstgázkészletekhez 60/100 mm, Viessmann PPs égéstermék-elvezetés Takaró gyűrű. Rendszerméret: 60/100 mm</t>
  </si>
  <si>
    <t>Érintésvédelmi hálózat tartozékainak szerelése, gázkazán földelő kötése (EPH), egyenlő potenciálra hozás, jegyzőkönyv készítés</t>
  </si>
  <si>
    <t>Gáz szerelési munkák</t>
  </si>
  <si>
    <t>Gázoldali szerelési munkálatok</t>
  </si>
  <si>
    <t>Meglévő szerelvények bontása</t>
  </si>
  <si>
    <t>d18x1,2</t>
  </si>
  <si>
    <t>d15x1,2</t>
  </si>
  <si>
    <r>
      <rPr>
        <b/>
        <sz val="10"/>
        <rFont val="Arial"/>
        <family val="2"/>
        <charset val="238"/>
      </rPr>
      <t>Avatatlan zárás ellen</t>
    </r>
    <r>
      <rPr>
        <sz val="10"/>
        <rFont val="Arial"/>
        <family val="2"/>
        <charset val="238"/>
      </rPr>
      <t xml:space="preserve"> védett elzáró szerelvény; DN 20 [vagy műszakilag ezzel egyenértékű]</t>
    </r>
  </si>
  <si>
    <r>
      <t xml:space="preserve">Kétoldalon menetes vagy roppantógyűrűs szerelvény elhelyezése, külső vagy belső menettel, illetve hollandival csatlakoztatva DN 25 szelepek, csappantyúk (szabályzó, folytó-elzáró, beavatkozó), </t>
    </r>
    <r>
      <rPr>
        <b/>
        <sz val="10"/>
        <rFont val="Arial"/>
        <family val="2"/>
        <charset val="238"/>
      </rPr>
      <t>TA STAD BB beszabályozó szelep</t>
    </r>
    <r>
      <rPr>
        <sz val="10"/>
        <rFont val="Arial"/>
        <family val="2"/>
        <charset val="238"/>
      </rPr>
      <t xml:space="preserve">  mérőcsonkkal, DN 20, Cikkszám: 52-151-020 [vagy műszakilag ezzel egyenértékű]</t>
    </r>
  </si>
  <si>
    <t>Kétoldalon menetes vagy roppantógyűrűs szerelvény elhelyezése, külső vagy belső menettel, illetve hollandival csatlakoztatva DN 25 szennyfogószűrő, gázszűrő, iszap- és levegőleválasztó, NELKE-WATTS szennyszűrő sárgaréz öntvény házzal, Y szűrő fűtésre, menetes kivitelben, 1", SMY 25, 05.66.225 [vagy műszakilag ezzel egyenértékű]</t>
  </si>
  <si>
    <t>Termosztatikus szelepfej felszerelése radiátorszelepre, hollandival csatlakoztatva, Heimeier K termosztátfej beépített érzékelővel, nulla állással, 6-28℃, 7000-00.500 [vagy műszakilag ezzel egyenértékű]</t>
  </si>
  <si>
    <t>Fűtőtest szerelvény elhelyezése
külső vagy belső menettel, illetve hollandival csatlakoztatva DN 15 termosztatikus szelep, termosztatikus szelep szett, Heimeier V-exact II termosztatikus szeleptest előbeállítással nikkelezett vörösöntvényből, egyenes kivitelű, 1/2", Kvs=0,73, 3712-02.000 [vagy műszakilag ezzel egyenértékű]</t>
  </si>
  <si>
    <t>Fűtőtest szerelvény elhelyezése
külső vagy belső menettel, illetve hollandival csatlakoztatva DN 15 visszatérő elzárószelep, Heimeier Regutec visszatérő csavarzat, sarok kivitelű, nikkelezett, KM 1/2", [vagy műszakilag ezzel egyenértékű]</t>
  </si>
  <si>
    <t>Kazánszabályozó autómatika telepítése</t>
  </si>
  <si>
    <t>Egyoldalon menetes szerelvény elhelyezése,
külső vagy belső menettel, illetve hollandival csatlakoztatva DN 10-ig légtelenítőszelep, töltőszelep, NELKE-WATTS automata légtelenítő-szelep visszacsapóval, Microvent MKL 10 R, extra kis méret, 3/8", 02.52.310 [vagy műszakilag ezzel egyenértékű]</t>
  </si>
  <si>
    <t>Ürítő és feltöltő szelep csonkkal , DN15</t>
  </si>
  <si>
    <r>
      <t xml:space="preserve">Fűtés- és melegvíz </t>
    </r>
    <r>
      <rPr>
        <b/>
        <sz val="11"/>
        <color theme="1"/>
        <rFont val="Calibri"/>
        <family val="2"/>
        <charset val="238"/>
        <scheme val="minor"/>
      </rPr>
      <t>vezeték hőszigetelése</t>
    </r>
    <r>
      <rPr>
        <sz val="11"/>
        <color theme="1"/>
        <rFont val="Calibri"/>
        <family val="2"/>
        <charset val="238"/>
        <scheme val="minor"/>
      </rPr>
      <t>, szintetikus gumi alapú csőhéj szigetelőanyaggal, ragasztással 108 mm külső csőátmérőig, Armacell SH/Armaflex csőhéj, falvastagság: 9 mm, külső csőátmérő 28 mm, R: SH-28/9</t>
    </r>
  </si>
  <si>
    <t xml:space="preserve">m </t>
  </si>
  <si>
    <t>Tűzvédelmi főkapcsólo vezetékkel</t>
  </si>
  <si>
    <t>Kazán bekötés és garanciális beüzemelés</t>
  </si>
  <si>
    <t>Gázoldal, szerelési munkálatok</t>
  </si>
  <si>
    <t xml:space="preserve">KECSKÉD - ORVOSI </t>
  </si>
  <si>
    <t>Kecskéd Község Önkormányzata</t>
  </si>
  <si>
    <t>Vízgépészet</t>
  </si>
  <si>
    <t>Kétoldalon menetes vagy roppantógyűrűs szerelvény elhelyezése, külső vagy belső menettel, illetve hollandival csatlakoztatva DN 25 szennyfogószűrő, gázszűrő, iszap- és levegőleválasztó, PNEUMATEX Magnet ZUM 25 iszapleválasztó 1"BM mágneses, Cikkszám: 7893125  [vagy műszakilag ezzel egyenértékű]</t>
  </si>
  <si>
    <t>Kétoldalon menetes vagy roppantógyűrűs szerelvény elhelyezése, külső vagy belső menettel, illetve hollandival csatlakoztatva DN 25 szennyfogószűrő, gázszűrő, iszap- és levegőleválasztó, PNEUMATEX Vent ZUV 25 mikrobuborék leválasztó 1"BM, Cikkszám: 7891125 [vagy műszakilag ezzel egyenértékű]</t>
  </si>
  <si>
    <t>Zárt tágulási tartály elhelyezése és bekötése
(nyomástartó-, gáztalanító és vízutántöltő 
berendezések a 82-004-21-es tételtől), fűtési és hűtési rendszerekben, membrános, 2-80 liter között, Flamco Flexcon C 35 / 1,5 membrános tágulási tartály "C" 3 ill. 5 bar, 70℃ Rendelési szám: 16347  [vagy műszakilag ezzel egyenértékű]</t>
  </si>
  <si>
    <t>Kétoldalon menetes vagy roppantógyűrűs szerelvény elhelyezése, külső vagy belső menettel, illetve hollandival csatlakoztatva DN 25 szelepek, csappantyúk (szabályzó, folytó-elzáró, beavatkozó), TA STAD BB beszabályozó szelep PN 20 mérőcsonkkal, DN 25, Cikkszám: 52-151-025</t>
  </si>
  <si>
    <t>Gázüzemű fűtő készülék elhelyezése, víz- és gázoldali bekötése,földgázra vagy PB gázra, kondenzációs fali- vagy modulkazán 40 kW teljesítményig, Viessmann Vitodens 100 W Gázüzemű kondenzációs falikazán, nemesacél fűtőfelülettel, MatriX gázégővel, H és S földgázhoz valamint PB-gázhoz, helyiség levegőjétől függő és független üzemhez.  Fűtő kivitel. Névleges teljesítmény: 26 kW (50/30°C)</t>
  </si>
  <si>
    <t>Vízellátás</t>
  </si>
  <si>
    <t>PVC lefolyóvezeték szerelése, tokos, gumigyűrűs kötésekkel, cső elhelyezése csőidomokkal, szakaszos tömörségi próbával, horonyba vagy padlócsatornába, DN 40, PIPELIFE PVC-U tokos lefolyócső 40x1,8x2000 mm, KAEM040/2M</t>
  </si>
  <si>
    <t>5.</t>
  </si>
  <si>
    <t>PVC lefolyóvezeték szerelése, tokos, gumigyűrűs kötésekkel, cső elhelyezése csőidomokkal, szakaszos tömörségi próbával, horonyba vagy padlócsatornába, DN 100, PIPELIFE PVC-U tokos lefolyócső 110x2,2x2000 mm, KAEM110/2M</t>
  </si>
  <si>
    <t>7.</t>
  </si>
  <si>
    <t>Ivóvíz vezeték, Ötrétegű cső szerelése, PE-Xc/Al/PE-Xc, PE-Xc/Al/PE-Xb, PE-Xb/Al/PE-Xb vagy PE-Xb/Al/PE anyagból, préselt csőkötésekkel, cső elhelyezése csőidomok nélkül, szakaszos nyomáspróbával, falhoronyba vagy padlószerkezetbe szerelve (horonyvésés külön tételben), DN 15, HENCO Standard többrétegű PE-Xc/Al 0,4/PE-Xc cső tekercsben, piros védőcsőben,10 bar, 95 ℃, 18x2, Rendelési szám: 100-018MR</t>
  </si>
  <si>
    <t>Ivóvíz vezeték, Ötrétegű cső szerelése, PE-Xc/Al/PE-Xc, PE-Xc/Al/PE-Xb, PE-Xb/Al/PE-Xb vagy PE-Xb/Al/PE anyagból, préselt csőkötésekkel, csőidomok és szerelvények elhelyezése, egy préselt kötéssel csatlakozó idomok, DN 15, HENCO PRESS falikorong rövid 18x1/2", réz, Rendelési kód: 2P-1804</t>
  </si>
  <si>
    <t>Ivóvíz vezeték, Ötrétegű cső szerelése, PE-Xc/Al/PE-Xc, PE-Xc/Al/PE-Xb, PE-Xb/Al/PE-Xb vagy PE-Xb/Al/PE anyagból, préselt csőkötésekkel, csőidomok és szerelvények elhelyezése, két préselt kötéssel csatlakozó idomok, DN 15, HENCO PRESS toldó 18x18, réz, Rendelési kód: 15P-1818</t>
  </si>
  <si>
    <t>Ivóvíz vezeték, Ötrétegű cső szerelése, PE-Xc/Al/PE-Xc, PE-Xc/Al/PE-Xb, PE-Xb/Al/PE-Xb vagy PE-Xb/Al/PE anyagból, préselt csőkötésekkel, csőidomok és szerelvények elhelyezése, két préselt kötéssel csatlakozó idomok, DN 15, HENCO PRESS könyök egál 18x18, szintetikus, Rendelési kód: 1PK-1818</t>
  </si>
  <si>
    <t>Ivóvíz vezeték, Ötrétegű cső szerelése, PE-Xc/Al/PE-Xc, PE-Xc/Al/PE-Xb, PE-Xb/Al/PE-Xb vagy PE-Xb/Al/PE anyagból, préselt csőkötésekkel, csőidomok és szerelvények elhelyezése, három préselt kötéssel csatlakozó idomok, DN 15, HENCO PRESS T-idom egál 18x18x18, réz, Rendelési kód: 9P-181818</t>
  </si>
  <si>
    <t>Vízellátás berendezési tárgyak leszerelése, falikutak, mosdók</t>
  </si>
  <si>
    <t>Vízellátás berendezési tárgyak leszerelése, WC csésze tartozékokkal</t>
  </si>
  <si>
    <t>Vízszűrő elhelyezése és bekötése, cserélhető szűrőbetéttel, kétoldalon menetes csatlakozással, DN 25, BWT E1 higiéniai vízszűrő HWS nyomáscsökkentővel 1", Cikkszám: 810385</t>
  </si>
  <si>
    <t>Berendezési tárgyak szerelvényeinek felszerelése, sarokszelep szerelés, SCHELL COMFORT sarokszelep 1/2"-3/8", meghosszabbított fali csatlakozóval, roppantógyűrűs csavarzattal, zsírzókamrás felsőrésszel, dupla O gyűrűs tömítéssel, króm</t>
  </si>
  <si>
    <t>Csaptelepek és szerelvényeinek felszerelése, mosdócsaptelepek, álló illetve süllyesztett mosdócsaptelep, Kludi-Standard mosdócsaptelep, lefolyógarnitúrával, kr., Cikkszám: 21 0620515</t>
  </si>
  <si>
    <t>Padló alatti illetve falba süllyeszthető bűzelzáró, padló alatti 1, 2, 3 ágú elhelyezése, HL90Pr-3020, Alacsony padlólefolyó vízszintes DN40/50 csatlakozóval, nemesacél keretes, becsempézhető lefolyólappal 132x132mm/ 112x112mm, szigetelő karimával, Primus száraz bűzzárral, 10-80mm-ig vágással rövidíthető magasítóval, tartozékokkal. Min. beépítési magasság: 89mm</t>
  </si>
  <si>
    <t>Kétoldalon menetes vagy roppantógyűrűs szerelvény elhelyezése, külső vagy belső menettel, illetve hollandival csatlakoztatva DN 15 gömbcsap, víz- és gázfőcsap, OVENTROP Optibal TW golyoscsap ivóvízre, PN10, DN15, km., G3/4xG3/4, DIN ISO 228 szerint, lapos tömítéssel, műanyag fogantyúval, max. 90°C, mindkét oldalán G 1/4" vakdugóval lezárt ürítési hellyel, vörösöntvényből, nyers felülettel, teljes átömlésű, holttér-mentes kivitelben, 4208904</t>
  </si>
  <si>
    <t>Vizes berendezési tárgyak bűzelzáróinak felszerelése, mosdóhoz, bidéhez, MOFÉM búraszifon leeresztőszelep nélkül, állítható, Kód: 165-0027-04</t>
  </si>
  <si>
    <t>Vízgépészet, csövezetékek</t>
  </si>
  <si>
    <t>HMV tárolók elhelyezése, tárolók HMV termelésre, két fűtő-csőkígyóval rendelkező tárolók, acéllemez tárolók, 300 literig, gyárilag hőszigetelt tárolók, Reflex AF 200/2 két hőcserélős, zománcozott melegvíz-tároló</t>
  </si>
  <si>
    <t>GÉPÉSZET ORVOSI RENDELŐ FŐÖSSZESÍTŐ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</si>
</sst>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\ &quot;Ft&quot;"/>
    <numFmt numFmtId="165" formatCode="."/>
    <numFmt numFmtId="166" formatCode="#,##0.00\ &quot;Ft&quot;"/>
    <numFmt numFmtId="167" formatCode="#,##0.0\ &quot;Ft&quot;"/>
    <numFmt numFmtId="168" formatCode="_-* #,##0\ _F_t_-;\-* #,##0\ _F_t_-;_-* &quot;-&quot;??\ _F_t_-;_-@_-"/>
    <numFmt numFmtId="170" formatCode="_-* #,##0\ &quot;Ft&quot;_-;\-* #,##0\ &quot;Ft&quot;_-;_-* &quot;-&quot;??\ &quot;Ft&quot;_-;_-@_-"/>
  </numFmts>
  <fonts count="5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sz val="18"/>
      <name val="Arial"/>
      <family val="2"/>
      <charset val="238"/>
    </font>
    <font>
      <b/>
      <i/>
      <sz val="18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4"/>
      <name val="Arial"/>
      <family val="2"/>
      <charset val="238"/>
    </font>
    <font>
      <sz val="14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4">
    <xf numFmtId="0" fontId="0" fillId="0" borderId="0"/>
    <xf numFmtId="43" fontId="11" fillId="0" borderId="0" applyFont="0" applyFill="0" applyBorder="0" applyAlignment="0" applyProtection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8" applyNumberFormat="0" applyAlignment="0" applyProtection="0"/>
    <xf numFmtId="0" fontId="33" fillId="10" borderId="19" applyNumberFormat="0" applyAlignment="0" applyProtection="0"/>
    <xf numFmtId="0" fontId="34" fillId="10" borderId="18" applyNumberFormat="0" applyAlignment="0" applyProtection="0"/>
    <xf numFmtId="0" fontId="35" fillId="0" borderId="20" applyNumberFormat="0" applyFill="0" applyAlignment="0" applyProtection="0"/>
    <xf numFmtId="0" fontId="36" fillId="11" borderId="21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3" applyNumberFormat="0" applyFill="0" applyAlignment="0" applyProtection="0"/>
    <xf numFmtId="0" fontId="40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40" fillId="36" borderId="0" applyNumberFormat="0" applyBorder="0" applyAlignment="0" applyProtection="0"/>
    <xf numFmtId="0" fontId="3" fillId="0" borderId="0"/>
    <xf numFmtId="0" fontId="3" fillId="12" borderId="22" applyNumberFormat="0" applyFont="0" applyAlignment="0" applyProtection="0"/>
    <xf numFmtId="43" fontId="3" fillId="0" borderId="0" applyFont="0" applyFill="0" applyBorder="0" applyAlignment="0" applyProtection="0"/>
    <xf numFmtId="44" fontId="42" fillId="0" borderId="0" applyFont="0" applyFill="0" applyBorder="0" applyAlignment="0" applyProtection="0"/>
  </cellStyleXfs>
  <cellXfs count="225">
    <xf numFmtId="0" fontId="0" fillId="0" borderId="0" xfId="0"/>
    <xf numFmtId="0" fontId="0" fillId="0" borderId="0" xfId="0" applyAlignment="1"/>
    <xf numFmtId="165" fontId="17" fillId="0" borderId="0" xfId="2" applyNumberFormat="1" applyFont="1" applyAlignment="1">
      <alignment horizontal="left"/>
    </xf>
    <xf numFmtId="0" fontId="15" fillId="0" borderId="0" xfId="0" applyFont="1" applyFill="1" applyBorder="1"/>
    <xf numFmtId="164" fontId="17" fillId="0" borderId="0" xfId="0" applyNumberFormat="1" applyFont="1" applyFill="1" applyBorder="1" applyAlignment="1">
      <alignment horizontal="center"/>
    </xf>
    <xf numFmtId="164" fontId="15" fillId="0" borderId="0" xfId="0" applyNumberFormat="1" applyFont="1" applyFill="1" applyBorder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/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textRotation="90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/>
    </xf>
    <xf numFmtId="165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7" fillId="0" borderId="0" xfId="0" applyFont="1" applyAlignment="1"/>
    <xf numFmtId="0" fontId="15" fillId="0" borderId="0" xfId="0" applyFont="1" applyAlignment="1">
      <alignment horizontal="center"/>
    </xf>
    <xf numFmtId="165" fontId="16" fillId="0" borderId="0" xfId="2" applyNumberFormat="1" applyFont="1" applyAlignment="1">
      <alignment horizontal="left"/>
    </xf>
    <xf numFmtId="168" fontId="17" fillId="0" borderId="0" xfId="1" applyNumberFormat="1" applyFont="1" applyFill="1" applyBorder="1" applyAlignment="1">
      <alignment horizontal="center"/>
    </xf>
    <xf numFmtId="166" fontId="17" fillId="0" borderId="0" xfId="0" applyNumberFormat="1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165" fontId="17" fillId="0" borderId="0" xfId="2" applyNumberFormat="1" applyFont="1" applyAlignment="1">
      <alignment horizontal="left"/>
    </xf>
    <xf numFmtId="165" fontId="15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/>
    </xf>
    <xf numFmtId="14" fontId="21" fillId="0" borderId="0" xfId="0" applyNumberFormat="1" applyFont="1" applyAlignment="1">
      <alignment horizontal="center"/>
    </xf>
    <xf numFmtId="0" fontId="11" fillId="0" borderId="0" xfId="4"/>
    <xf numFmtId="165" fontId="11" fillId="0" borderId="0" xfId="4" applyNumberFormat="1"/>
    <xf numFmtId="164" fontId="12" fillId="0" borderId="0" xfId="4" applyNumberFormat="1" applyFont="1" applyAlignment="1">
      <alignment horizontal="center"/>
    </xf>
    <xf numFmtId="164" fontId="11" fillId="0" borderId="0" xfId="4" applyNumberFormat="1"/>
    <xf numFmtId="0" fontId="11" fillId="0" borderId="0" xfId="4" applyFont="1"/>
    <xf numFmtId="0" fontId="24" fillId="5" borderId="0" xfId="4" applyFont="1" applyFill="1"/>
    <xf numFmtId="0" fontId="11" fillId="0" borderId="0" xfId="4" applyFont="1" applyFill="1"/>
    <xf numFmtId="0" fontId="17" fillId="0" borderId="0" xfId="4" applyFont="1" applyBorder="1" applyAlignment="1">
      <alignment horizontal="center"/>
    </xf>
    <xf numFmtId="14" fontId="11" fillId="0" borderId="0" xfId="4" applyNumberFormat="1" applyBorder="1" applyAlignment="1">
      <alignment horizontal="left"/>
    </xf>
    <xf numFmtId="0" fontId="14" fillId="0" borderId="0" xfId="4" applyFont="1" applyAlignment="1">
      <alignment vertical="center"/>
    </xf>
    <xf numFmtId="14" fontId="17" fillId="0" borderId="0" xfId="0" applyNumberFormat="1" applyFont="1" applyBorder="1" applyAlignment="1">
      <alignment horizontal="left"/>
    </xf>
    <xf numFmtId="0" fontId="17" fillId="0" borderId="0" xfId="0" applyFont="1" applyAlignment="1">
      <alignment horizontal="right"/>
    </xf>
    <xf numFmtId="164" fontId="15" fillId="0" borderId="0" xfId="4" applyNumberFormat="1" applyFont="1" applyFill="1" applyBorder="1" applyAlignment="1">
      <alignment horizontal="center"/>
    </xf>
    <xf numFmtId="164" fontId="17" fillId="0" borderId="0" xfId="4" applyNumberFormat="1" applyFont="1" applyFill="1" applyBorder="1" applyAlignment="1">
      <alignment horizontal="center"/>
    </xf>
    <xf numFmtId="0" fontId="15" fillId="0" borderId="0" xfId="4" applyFont="1" applyFill="1" applyBorder="1"/>
    <xf numFmtId="0" fontId="19" fillId="0" borderId="0" xfId="4" applyFont="1" applyBorder="1" applyAlignment="1">
      <alignment horizontal="center" vertical="center" wrapText="1"/>
    </xf>
    <xf numFmtId="166" fontId="15" fillId="3" borderId="1" xfId="4" applyNumberFormat="1" applyFont="1" applyFill="1" applyBorder="1" applyAlignment="1">
      <alignment horizontal="center"/>
    </xf>
    <xf numFmtId="166" fontId="17" fillId="0" borderId="1" xfId="4" applyNumberFormat="1" applyFont="1" applyBorder="1" applyAlignment="1">
      <alignment horizontal="center"/>
    </xf>
    <xf numFmtId="0" fontId="15" fillId="3" borderId="1" xfId="4" applyFont="1" applyFill="1" applyBorder="1"/>
    <xf numFmtId="164" fontId="15" fillId="3" borderId="1" xfId="4" applyNumberFormat="1" applyFont="1" applyFill="1" applyBorder="1"/>
    <xf numFmtId="0" fontId="11" fillId="0" borderId="0" xfId="4" applyBorder="1"/>
    <xf numFmtId="0" fontId="0" fillId="0" borderId="0" xfId="0" applyAlignment="1">
      <alignment vertical="center"/>
    </xf>
    <xf numFmtId="165" fontId="17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0" fontId="15" fillId="0" borderId="0" xfId="4" applyFont="1" applyBorder="1" applyAlignment="1">
      <alignment horizontal="center"/>
    </xf>
    <xf numFmtId="0" fontId="14" fillId="0" borderId="0" xfId="4" applyFont="1" applyAlignment="1">
      <alignment horizontal="center" vertical="center"/>
    </xf>
    <xf numFmtId="0" fontId="11" fillId="0" borderId="0" xfId="4" applyFont="1" applyBorder="1" applyAlignment="1">
      <alignment vertical="top" wrapText="1"/>
    </xf>
    <xf numFmtId="0" fontId="17" fillId="0" borderId="0" xfId="4" applyFont="1" applyFill="1" applyBorder="1" applyAlignment="1">
      <alignment horizontal="left" vertical="center" wrapText="1"/>
    </xf>
    <xf numFmtId="164" fontId="11" fillId="0" borderId="0" xfId="4" applyNumberFormat="1" applyFont="1" applyBorder="1"/>
    <xf numFmtId="0" fontId="11" fillId="0" borderId="0" xfId="4" applyFont="1" applyBorder="1"/>
    <xf numFmtId="164" fontId="11" fillId="0" borderId="1" xfId="4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1" fontId="12" fillId="0" borderId="1" xfId="4" applyNumberFormat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vertical="top" wrapText="1"/>
    </xf>
    <xf numFmtId="1" fontId="12" fillId="0" borderId="2" xfId="4" applyNumberFormat="1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vertical="top" wrapText="1"/>
    </xf>
    <xf numFmtId="0" fontId="11" fillId="0" borderId="0" xfId="4" applyFont="1" applyAlignment="1"/>
    <xf numFmtId="0" fontId="15" fillId="0" borderId="0" xfId="4" applyFont="1" applyBorder="1" applyAlignment="1"/>
    <xf numFmtId="166" fontId="15" fillId="0" borderId="7" xfId="0" applyNumberFormat="1" applyFont="1" applyFill="1" applyBorder="1" applyAlignment="1">
      <alignment horizontal="right" vertical="center"/>
    </xf>
    <xf numFmtId="0" fontId="12" fillId="2" borderId="1" xfId="4" applyFont="1" applyFill="1" applyBorder="1" applyAlignment="1">
      <alignment horizontal="center" vertical="center" wrapText="1"/>
    </xf>
    <xf numFmtId="165" fontId="12" fillId="2" borderId="1" xfId="4" applyNumberFormat="1" applyFont="1" applyFill="1" applyBorder="1" applyAlignment="1">
      <alignment horizontal="center" vertical="center" wrapText="1"/>
    </xf>
    <xf numFmtId="165" fontId="11" fillId="0" borderId="1" xfId="4" applyNumberFormat="1" applyFont="1" applyFill="1" applyBorder="1" applyAlignment="1">
      <alignment horizontal="center" vertical="top" wrapText="1"/>
    </xf>
    <xf numFmtId="165" fontId="24" fillId="5" borderId="3" xfId="4" applyNumberFormat="1" applyFont="1" applyFill="1" applyBorder="1" applyAlignment="1">
      <alignment vertical="center" wrapText="1"/>
    </xf>
    <xf numFmtId="1" fontId="11" fillId="0" borderId="1" xfId="4" applyNumberFormat="1" applyFont="1" applyFill="1" applyBorder="1" applyAlignment="1">
      <alignment horizontal="center" vertical="center" wrapText="1"/>
    </xf>
    <xf numFmtId="165" fontId="17" fillId="0" borderId="0" xfId="4" applyNumberFormat="1" applyFont="1" applyAlignment="1">
      <alignment horizontal="left"/>
    </xf>
    <xf numFmtId="0" fontId="14" fillId="0" borderId="0" xfId="4" applyFont="1" applyAlignment="1">
      <alignment horizontal="center" vertical="center"/>
    </xf>
    <xf numFmtId="0" fontId="15" fillId="0" borderId="0" xfId="4" applyFont="1" applyBorder="1" applyAlignment="1">
      <alignment horizontal="center"/>
    </xf>
    <xf numFmtId="0" fontId="11" fillId="0" borderId="0" xfId="4" applyFont="1" applyAlignment="1">
      <alignment horizontal="center"/>
    </xf>
    <xf numFmtId="165" fontId="17" fillId="0" borderId="0" xfId="4" applyNumberFormat="1" applyFont="1" applyAlignment="1">
      <alignment horizontal="left"/>
    </xf>
    <xf numFmtId="0" fontId="14" fillId="0" borderId="0" xfId="4" applyFont="1" applyAlignment="1">
      <alignment horizontal="center" vertical="center"/>
    </xf>
    <xf numFmtId="0" fontId="15" fillId="0" borderId="0" xfId="4" applyFont="1" applyBorder="1" applyAlignment="1">
      <alignment horizontal="center"/>
    </xf>
    <xf numFmtId="0" fontId="11" fillId="0" borderId="0" xfId="4" applyFont="1" applyAlignment="1">
      <alignment horizontal="center"/>
    </xf>
    <xf numFmtId="0" fontId="24" fillId="0" borderId="0" xfId="4" applyFont="1" applyFill="1"/>
    <xf numFmtId="0" fontId="17" fillId="0" borderId="0" xfId="0" applyFont="1" applyAlignment="1">
      <alignment horizontal="left"/>
    </xf>
    <xf numFmtId="165" fontId="11" fillId="37" borderId="1" xfId="4" applyNumberFormat="1" applyFont="1" applyFill="1" applyBorder="1" applyAlignment="1">
      <alignment horizontal="center" vertical="top" wrapText="1"/>
    </xf>
    <xf numFmtId="0" fontId="11" fillId="37" borderId="1" xfId="4" applyFont="1" applyFill="1" applyBorder="1" applyAlignment="1">
      <alignment vertical="top" wrapText="1"/>
    </xf>
    <xf numFmtId="1" fontId="11" fillId="37" borderId="1" xfId="4" applyNumberFormat="1" applyFont="1" applyFill="1" applyBorder="1" applyAlignment="1">
      <alignment horizontal="center" vertical="center" wrapText="1"/>
    </xf>
    <xf numFmtId="0" fontId="11" fillId="37" borderId="1" xfId="4" applyFont="1" applyFill="1" applyBorder="1" applyAlignment="1">
      <alignment horizontal="center" vertical="center" wrapText="1"/>
    </xf>
    <xf numFmtId="164" fontId="11" fillId="37" borderId="1" xfId="4" applyNumberFormat="1" applyFont="1" applyFill="1" applyBorder="1" applyAlignment="1">
      <alignment horizontal="center" vertical="center"/>
    </xf>
    <xf numFmtId="0" fontId="24" fillId="37" borderId="0" xfId="4" applyFont="1" applyFill="1"/>
    <xf numFmtId="0" fontId="11" fillId="37" borderId="0" xfId="4" applyFont="1" applyFill="1"/>
    <xf numFmtId="167" fontId="11" fillId="0" borderId="2" xfId="1" applyNumberFormat="1" applyFont="1" applyFill="1" applyBorder="1" applyAlignment="1">
      <alignment horizontal="center" vertical="center" wrapText="1"/>
    </xf>
    <xf numFmtId="167" fontId="11" fillId="0" borderId="3" xfId="1" applyNumberFormat="1" applyFont="1" applyFill="1" applyBorder="1" applyAlignment="1">
      <alignment horizontal="center" vertical="center" wrapText="1"/>
    </xf>
    <xf numFmtId="167" fontId="11" fillId="0" borderId="3" xfId="23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left" vertical="top" wrapText="1"/>
    </xf>
    <xf numFmtId="3" fontId="11" fillId="0" borderId="1" xfId="1" applyNumberFormat="1" applyFont="1" applyFill="1" applyBorder="1" applyAlignment="1">
      <alignment horizontal="center" vertical="center" wrapText="1"/>
    </xf>
    <xf numFmtId="167" fontId="11" fillId="0" borderId="1" xfId="1" applyNumberFormat="1" applyFont="1" applyFill="1" applyBorder="1" applyAlignment="1">
      <alignment horizontal="center" vertical="center" wrapText="1"/>
    </xf>
    <xf numFmtId="167" fontId="11" fillId="0" borderId="1" xfId="23" applyNumberFormat="1" applyFont="1" applyFill="1" applyBorder="1" applyAlignment="1">
      <alignment horizontal="center" vertical="center"/>
    </xf>
    <xf numFmtId="167" fontId="11" fillId="0" borderId="1" xfId="4" applyNumberFormat="1" applyFont="1" applyFill="1" applyBorder="1" applyAlignment="1">
      <alignment horizontal="center" vertical="center"/>
    </xf>
    <xf numFmtId="167" fontId="12" fillId="0" borderId="1" xfId="1" applyNumberFormat="1" applyFont="1" applyFill="1" applyBorder="1" applyAlignment="1">
      <alignment horizontal="center" vertical="center" wrapText="1"/>
    </xf>
    <xf numFmtId="0" fontId="14" fillId="0" borderId="0" xfId="4" applyFont="1" applyFill="1" applyAlignment="1">
      <alignment vertical="center" wrapText="1"/>
    </xf>
    <xf numFmtId="0" fontId="14" fillId="0" borderId="0" xfId="4" applyFont="1" applyFill="1" applyAlignment="1">
      <alignment horizontal="center" vertical="center" wrapText="1"/>
    </xf>
    <xf numFmtId="0" fontId="0" fillId="0" borderId="0" xfId="0" applyFill="1"/>
    <xf numFmtId="0" fontId="12" fillId="0" borderId="0" xfId="0" applyFont="1" applyFill="1" applyAlignment="1">
      <alignment horizontal="center" vertical="center" wrapText="1"/>
    </xf>
    <xf numFmtId="165" fontId="15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Fill="1" applyBorder="1" applyAlignment="1">
      <alignment horizontal="right" vertical="center"/>
    </xf>
    <xf numFmtId="0" fontId="11" fillId="0" borderId="1" xfId="4" applyFont="1" applyFill="1" applyBorder="1"/>
    <xf numFmtId="165" fontId="18" fillId="5" borderId="2" xfId="4" applyNumberFormat="1" applyFont="1" applyFill="1" applyBorder="1" applyAlignment="1">
      <alignment horizontal="left" vertical="center" wrapText="1"/>
    </xf>
    <xf numFmtId="3" fontId="11" fillId="0" borderId="7" xfId="1" applyNumberFormat="1" applyFont="1" applyFill="1" applyBorder="1" applyAlignment="1">
      <alignment horizontal="center" vertical="center" wrapText="1"/>
    </xf>
    <xf numFmtId="167" fontId="11" fillId="0" borderId="7" xfId="1" applyNumberFormat="1" applyFont="1" applyFill="1" applyBorder="1" applyAlignment="1">
      <alignment horizontal="center" vertical="center" wrapText="1"/>
    </xf>
    <xf numFmtId="0" fontId="12" fillId="0" borderId="0" xfId="4" applyFont="1" applyFill="1" applyAlignment="1">
      <alignment wrapText="1"/>
    </xf>
    <xf numFmtId="165" fontId="11" fillId="0" borderId="0" xfId="4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1" fillId="0" borderId="1" xfId="4" applyFont="1" applyFill="1" applyBorder="1" applyAlignment="1">
      <alignment horizontal="center" vertical="top" wrapText="1"/>
    </xf>
    <xf numFmtId="0" fontId="17" fillId="0" borderId="0" xfId="0" applyFont="1" applyAlignment="1">
      <alignment horizontal="left"/>
    </xf>
    <xf numFmtId="0" fontId="11" fillId="0" borderId="1" xfId="0" applyFont="1" applyBorder="1" applyAlignment="1">
      <alignment wrapText="1"/>
    </xf>
    <xf numFmtId="165" fontId="17" fillId="0" borderId="0" xfId="4" applyNumberFormat="1" applyFont="1" applyAlignment="1">
      <alignment horizontal="left"/>
    </xf>
    <xf numFmtId="0" fontId="11" fillId="0" borderId="0" xfId="4" applyAlignment="1"/>
    <xf numFmtId="0" fontId="11" fillId="0" borderId="0" xfId="4" applyFont="1" applyBorder="1" applyAlignment="1"/>
    <xf numFmtId="164" fontId="11" fillId="0" borderId="0" xfId="4" applyNumberFormat="1" applyFont="1" applyBorder="1" applyAlignment="1"/>
    <xf numFmtId="0" fontId="11" fillId="0" borderId="0" xfId="4" applyBorder="1" applyAlignment="1"/>
    <xf numFmtId="164" fontId="15" fillId="3" borderId="1" xfId="4" applyNumberFormat="1" applyFont="1" applyFill="1" applyBorder="1" applyAlignment="1"/>
    <xf numFmtId="0" fontId="15" fillId="3" borderId="1" xfId="4" applyFont="1" applyFill="1" applyBorder="1" applyAlignment="1"/>
    <xf numFmtId="0" fontId="11" fillId="0" borderId="0" xfId="4" applyFont="1" applyFill="1" applyBorder="1" applyAlignment="1">
      <alignment horizontal="left" vertical="top"/>
    </xf>
    <xf numFmtId="3" fontId="11" fillId="0" borderId="0" xfId="1" applyNumberFormat="1" applyFont="1" applyFill="1" applyBorder="1" applyAlignment="1">
      <alignment horizontal="center" vertical="center"/>
    </xf>
    <xf numFmtId="167" fontId="11" fillId="0" borderId="0" xfId="1" applyNumberFormat="1" applyFont="1" applyFill="1" applyBorder="1" applyAlignment="1">
      <alignment horizontal="center" vertical="center"/>
    </xf>
    <xf numFmtId="167" fontId="11" fillId="0" borderId="0" xfId="23" applyNumberFormat="1" applyFont="1" applyFill="1" applyBorder="1" applyAlignment="1">
      <alignment horizontal="center" vertical="center"/>
    </xf>
    <xf numFmtId="167" fontId="11" fillId="0" borderId="0" xfId="4" applyNumberFormat="1" applyFont="1" applyFill="1" applyBorder="1" applyAlignment="1">
      <alignment horizontal="center" vertical="center"/>
    </xf>
    <xf numFmtId="165" fontId="17" fillId="0" borderId="0" xfId="4" applyNumberFormat="1" applyFont="1" applyAlignment="1">
      <alignment horizontal="center" vertical="center"/>
    </xf>
    <xf numFmtId="165" fontId="11" fillId="0" borderId="0" xfId="4" applyNumberFormat="1" applyFont="1" applyFill="1" applyBorder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1" fillId="0" borderId="0" xfId="4" applyAlignment="1">
      <alignment horizontal="center" vertical="center"/>
    </xf>
    <xf numFmtId="165" fontId="11" fillId="0" borderId="0" xfId="4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47" fillId="2" borderId="1" xfId="4" applyNumberFormat="1" applyFont="1" applyFill="1" applyBorder="1" applyAlignment="1">
      <alignment horizontal="center" vertical="center"/>
    </xf>
    <xf numFmtId="0" fontId="47" fillId="2" borderId="1" xfId="4" applyFont="1" applyFill="1" applyBorder="1" applyAlignment="1">
      <alignment horizontal="center" vertical="center"/>
    </xf>
    <xf numFmtId="165" fontId="49" fillId="5" borderId="3" xfId="4" applyNumberFormat="1" applyFont="1" applyFill="1" applyBorder="1" applyAlignment="1">
      <alignment vertical="center"/>
    </xf>
    <xf numFmtId="165" fontId="50" fillId="0" borderId="1" xfId="4" applyNumberFormat="1" applyFont="1" applyFill="1" applyBorder="1" applyAlignment="1">
      <alignment horizontal="center" vertical="center"/>
    </xf>
    <xf numFmtId="0" fontId="50" fillId="0" borderId="1" xfId="0" applyFont="1" applyFill="1" applyBorder="1" applyAlignment="1" applyProtection="1">
      <alignment vertical="top" wrapText="1"/>
    </xf>
    <xf numFmtId="167" fontId="50" fillId="0" borderId="4" xfId="1" applyNumberFormat="1" applyFont="1" applyFill="1" applyBorder="1" applyAlignment="1">
      <alignment horizontal="center" vertical="center"/>
    </xf>
    <xf numFmtId="167" fontId="50" fillId="0" borderId="1" xfId="23" applyNumberFormat="1" applyFont="1" applyFill="1" applyBorder="1" applyAlignment="1">
      <alignment horizontal="center" vertical="center"/>
    </xf>
    <xf numFmtId="167" fontId="50" fillId="0" borderId="1" xfId="4" applyNumberFormat="1" applyFont="1" applyFill="1" applyBorder="1" applyAlignment="1">
      <alignment horizontal="center" vertical="center"/>
    </xf>
    <xf numFmtId="0" fontId="50" fillId="39" borderId="1" xfId="0" applyFont="1" applyFill="1" applyBorder="1" applyAlignment="1" applyProtection="1">
      <alignment vertical="top" wrapText="1"/>
    </xf>
    <xf numFmtId="0" fontId="11" fillId="0" borderId="0" xfId="4" applyFont="1" applyBorder="1" applyAlignment="1">
      <alignment horizontal="center" vertical="center"/>
    </xf>
    <xf numFmtId="0" fontId="11" fillId="0" borderId="0" xfId="4" applyBorder="1" applyAlignment="1">
      <alignment horizontal="center" vertical="center"/>
    </xf>
    <xf numFmtId="0" fontId="47" fillId="0" borderId="1" xfId="0" applyFont="1" applyFill="1" applyBorder="1" applyAlignment="1" applyProtection="1">
      <alignment horizontal="center" vertical="center"/>
    </xf>
    <xf numFmtId="0" fontId="50" fillId="0" borderId="1" xfId="0" applyFont="1" applyFill="1" applyBorder="1" applyAlignment="1" applyProtection="1">
      <alignment horizontal="center" vertical="center"/>
    </xf>
    <xf numFmtId="0" fontId="44" fillId="0" borderId="1" xfId="0" applyFont="1" applyFill="1" applyBorder="1" applyAlignment="1" applyProtection="1">
      <alignment horizontal="center" vertical="center" wrapText="1"/>
    </xf>
    <xf numFmtId="0" fontId="45" fillId="0" borderId="1" xfId="0" applyFont="1" applyFill="1" applyBorder="1" applyAlignment="1" applyProtection="1">
      <alignment horizontal="center" vertical="center" wrapText="1"/>
    </xf>
    <xf numFmtId="0" fontId="43" fillId="0" borderId="1" xfId="0" applyFont="1" applyFill="1" applyBorder="1" applyAlignment="1" applyProtection="1">
      <alignment horizontal="center" vertical="center" wrapText="1"/>
    </xf>
    <xf numFmtId="164" fontId="11" fillId="0" borderId="7" xfId="4" applyNumberFormat="1" applyFont="1" applyFill="1" applyBorder="1" applyAlignment="1">
      <alignment horizontal="center" vertical="center"/>
    </xf>
    <xf numFmtId="167" fontId="11" fillId="0" borderId="1" xfId="1" applyNumberFormat="1" applyFont="1" applyFill="1" applyBorder="1" applyAlignment="1">
      <alignment vertical="center" wrapText="1"/>
    </xf>
    <xf numFmtId="170" fontId="11" fillId="0" borderId="1" xfId="83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1" fillId="40" borderId="0" xfId="4" applyFont="1" applyFill="1"/>
    <xf numFmtId="165" fontId="17" fillId="0" borderId="0" xfId="4" applyNumberFormat="1" applyFont="1" applyAlignment="1">
      <alignment horizontal="left"/>
    </xf>
    <xf numFmtId="165" fontId="12" fillId="0" borderId="1" xfId="4" applyNumberFormat="1" applyFont="1" applyFill="1" applyBorder="1" applyAlignment="1">
      <alignment horizontal="center" vertical="top" wrapText="1"/>
    </xf>
    <xf numFmtId="3" fontId="12" fillId="0" borderId="1" xfId="1" applyNumberFormat="1" applyFont="1" applyFill="1" applyBorder="1" applyAlignment="1">
      <alignment horizontal="center" vertical="center" wrapText="1"/>
    </xf>
    <xf numFmtId="167" fontId="12" fillId="0" borderId="1" xfId="4" applyNumberFormat="1" applyFont="1" applyFill="1" applyBorder="1" applyAlignment="1">
      <alignment horizontal="center" vertical="center"/>
    </xf>
    <xf numFmtId="167" fontId="11" fillId="0" borderId="0" xfId="4" applyNumberFormat="1" applyFont="1" applyBorder="1"/>
    <xf numFmtId="167" fontId="11" fillId="0" borderId="0" xfId="4" applyNumberFormat="1"/>
    <xf numFmtId="167" fontId="17" fillId="0" borderId="1" xfId="4" applyNumberFormat="1" applyFont="1" applyBorder="1" applyAlignment="1">
      <alignment horizontal="center"/>
    </xf>
    <xf numFmtId="167" fontId="15" fillId="3" borderId="1" xfId="4" applyNumberFormat="1" applyFont="1" applyFill="1" applyBorder="1" applyAlignment="1">
      <alignment horizontal="center"/>
    </xf>
    <xf numFmtId="166" fontId="17" fillId="0" borderId="7" xfId="0" applyNumberFormat="1" applyFont="1" applyFill="1" applyBorder="1" applyAlignment="1">
      <alignment horizontal="center" vertical="center"/>
    </xf>
    <xf numFmtId="0" fontId="12" fillId="2" borderId="2" xfId="4" applyFont="1" applyFill="1" applyBorder="1" applyAlignment="1">
      <alignment horizontal="center" vertical="center" wrapText="1"/>
    </xf>
    <xf numFmtId="164" fontId="11" fillId="0" borderId="2" xfId="4" applyNumberFormat="1" applyFont="1" applyFill="1" applyBorder="1" applyAlignment="1">
      <alignment horizontal="center" vertical="center"/>
    </xf>
    <xf numFmtId="167" fontId="11" fillId="0" borderId="2" xfId="4" applyNumberFormat="1" applyFont="1" applyFill="1" applyBorder="1" applyAlignment="1">
      <alignment horizontal="center" vertical="center"/>
    </xf>
    <xf numFmtId="0" fontId="47" fillId="2" borderId="2" xfId="4" applyFont="1" applyFill="1" applyBorder="1" applyAlignment="1">
      <alignment horizontal="center" vertical="center"/>
    </xf>
    <xf numFmtId="167" fontId="50" fillId="0" borderId="2" xfId="4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5" fontId="17" fillId="0" borderId="0" xfId="2" applyNumberFormat="1" applyFont="1" applyAlignment="1">
      <alignment horizontal="left"/>
    </xf>
    <xf numFmtId="0" fontId="14" fillId="0" borderId="5" xfId="4" applyFont="1" applyFill="1" applyBorder="1" applyAlignment="1">
      <alignment horizontal="center" vertical="center" wrapText="1"/>
    </xf>
    <xf numFmtId="0" fontId="46" fillId="0" borderId="5" xfId="4" applyFont="1" applyFill="1" applyBorder="1" applyAlignment="1">
      <alignment horizontal="center" vertical="center"/>
    </xf>
    <xf numFmtId="165" fontId="16" fillId="0" borderId="0" xfId="2" applyNumberFormat="1" applyFont="1" applyAlignment="1"/>
    <xf numFmtId="165" fontId="23" fillId="0" borderId="0" xfId="4" applyNumberFormat="1" applyFont="1" applyAlignment="1">
      <alignment vertical="top"/>
    </xf>
    <xf numFmtId="165" fontId="17" fillId="0" borderId="0" xfId="4" applyNumberFormat="1" applyFont="1" applyAlignment="1"/>
    <xf numFmtId="165" fontId="17" fillId="0" borderId="0" xfId="2" applyNumberFormat="1" applyFont="1" applyAlignment="1"/>
    <xf numFmtId="0" fontId="17" fillId="0" borderId="0" xfId="0" applyFont="1" applyAlignment="1">
      <alignment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165" fontId="23" fillId="0" borderId="0" xfId="2" applyNumberFormat="1" applyFont="1" applyAlignment="1">
      <alignment horizontal="left" vertical="top" wrapText="1"/>
    </xf>
    <xf numFmtId="0" fontId="17" fillId="0" borderId="0" xfId="0" applyFont="1" applyBorder="1" applyAlignment="1">
      <alignment horizontal="center" vertical="center"/>
    </xf>
    <xf numFmtId="165" fontId="15" fillId="0" borderId="7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left" vertical="center" wrapText="1"/>
    </xf>
    <xf numFmtId="0" fontId="14" fillId="38" borderId="1" xfId="0" applyFont="1" applyFill="1" applyBorder="1" applyAlignment="1">
      <alignment horizontal="center"/>
    </xf>
    <xf numFmtId="166" fontId="17" fillId="0" borderId="0" xfId="0" applyNumberFormat="1" applyFont="1" applyFill="1" applyBorder="1" applyAlignment="1">
      <alignment horizontal="center"/>
    </xf>
    <xf numFmtId="165" fontId="18" fillId="5" borderId="2" xfId="4" applyNumberFormat="1" applyFont="1" applyFill="1" applyBorder="1" applyAlignment="1">
      <alignment horizontal="left" vertical="center" wrapText="1"/>
    </xf>
    <xf numFmtId="165" fontId="18" fillId="5" borderId="3" xfId="4" applyNumberFormat="1" applyFont="1" applyFill="1" applyBorder="1" applyAlignment="1">
      <alignment horizontal="left" vertical="center" wrapText="1"/>
    </xf>
    <xf numFmtId="164" fontId="12" fillId="0" borderId="6" xfId="4" applyNumberFormat="1" applyFont="1" applyBorder="1" applyAlignment="1">
      <alignment horizontal="center" vertical="center"/>
    </xf>
    <xf numFmtId="164" fontId="12" fillId="0" borderId="7" xfId="4" applyNumberFormat="1" applyFont="1" applyBorder="1" applyAlignment="1">
      <alignment horizontal="center" vertical="center"/>
    </xf>
    <xf numFmtId="165" fontId="19" fillId="0" borderId="8" xfId="4" applyNumberFormat="1" applyFont="1" applyBorder="1" applyAlignment="1">
      <alignment horizontal="center" vertical="center" wrapText="1"/>
    </xf>
    <xf numFmtId="165" fontId="19" fillId="0" borderId="9" xfId="4" applyNumberFormat="1" applyFont="1" applyBorder="1" applyAlignment="1">
      <alignment horizontal="center" vertical="center" wrapText="1"/>
    </xf>
    <xf numFmtId="165" fontId="19" fillId="0" borderId="10" xfId="4" applyNumberFormat="1" applyFont="1" applyBorder="1" applyAlignment="1">
      <alignment horizontal="center" vertical="center" wrapText="1"/>
    </xf>
    <xf numFmtId="165" fontId="19" fillId="0" borderId="11" xfId="4" applyNumberFormat="1" applyFont="1" applyBorder="1" applyAlignment="1">
      <alignment horizontal="center" vertical="center" wrapText="1"/>
    </xf>
    <xf numFmtId="165" fontId="19" fillId="0" borderId="0" xfId="4" applyNumberFormat="1" applyFont="1" applyBorder="1" applyAlignment="1">
      <alignment horizontal="center" vertical="center" wrapText="1"/>
    </xf>
    <xf numFmtId="165" fontId="19" fillId="0" borderId="12" xfId="4" applyNumberFormat="1" applyFont="1" applyBorder="1" applyAlignment="1">
      <alignment horizontal="center" vertical="center" wrapText="1"/>
    </xf>
    <xf numFmtId="165" fontId="19" fillId="0" borderId="13" xfId="4" applyNumberFormat="1" applyFont="1" applyBorder="1" applyAlignment="1">
      <alignment horizontal="center" vertical="center" wrapText="1"/>
    </xf>
    <xf numFmtId="165" fontId="19" fillId="0" borderId="5" xfId="4" applyNumberFormat="1" applyFont="1" applyBorder="1" applyAlignment="1">
      <alignment horizontal="center" vertical="center" wrapText="1"/>
    </xf>
    <xf numFmtId="165" fontId="19" fillId="0" borderId="14" xfId="4" applyNumberFormat="1" applyFont="1" applyBorder="1" applyAlignment="1">
      <alignment horizontal="center" vertical="center" wrapText="1"/>
    </xf>
    <xf numFmtId="0" fontId="14" fillId="0" borderId="0" xfId="4" applyFont="1" applyFill="1" applyAlignment="1">
      <alignment horizontal="center" vertical="center" wrapText="1"/>
    </xf>
    <xf numFmtId="0" fontId="14" fillId="0" borderId="5" xfId="4" applyFont="1" applyFill="1" applyBorder="1" applyAlignment="1">
      <alignment horizontal="center" vertical="center" wrapText="1"/>
    </xf>
    <xf numFmtId="165" fontId="18" fillId="5" borderId="4" xfId="4" applyNumberFormat="1" applyFont="1" applyFill="1" applyBorder="1" applyAlignment="1">
      <alignment horizontal="left" vertical="center" wrapText="1"/>
    </xf>
    <xf numFmtId="0" fontId="46" fillId="0" borderId="0" xfId="4" applyFont="1" applyFill="1" applyAlignment="1">
      <alignment horizontal="center" vertical="center"/>
    </xf>
    <xf numFmtId="165" fontId="19" fillId="0" borderId="8" xfId="4" applyNumberFormat="1" applyFont="1" applyBorder="1" applyAlignment="1">
      <alignment horizontal="center" vertical="center"/>
    </xf>
    <xf numFmtId="165" fontId="19" fillId="0" borderId="9" xfId="4" applyNumberFormat="1" applyFont="1" applyBorder="1" applyAlignment="1">
      <alignment horizontal="center" vertical="center"/>
    </xf>
    <xf numFmtId="165" fontId="19" fillId="0" borderId="10" xfId="4" applyNumberFormat="1" applyFont="1" applyBorder="1" applyAlignment="1">
      <alignment horizontal="center" vertical="center"/>
    </xf>
    <xf numFmtId="165" fontId="19" fillId="0" borderId="11" xfId="4" applyNumberFormat="1" applyFont="1" applyBorder="1" applyAlignment="1">
      <alignment horizontal="center" vertical="center"/>
    </xf>
    <xf numFmtId="165" fontId="19" fillId="0" borderId="0" xfId="4" applyNumberFormat="1" applyFont="1" applyBorder="1" applyAlignment="1">
      <alignment horizontal="center" vertical="center"/>
    </xf>
    <xf numFmtId="165" fontId="19" fillId="0" borderId="12" xfId="4" applyNumberFormat="1" applyFont="1" applyBorder="1" applyAlignment="1">
      <alignment horizontal="center" vertical="center"/>
    </xf>
    <xf numFmtId="165" fontId="19" fillId="0" borderId="13" xfId="4" applyNumberFormat="1" applyFont="1" applyBorder="1" applyAlignment="1">
      <alignment horizontal="center" vertical="center"/>
    </xf>
    <xf numFmtId="165" fontId="19" fillId="0" borderId="5" xfId="4" applyNumberFormat="1" applyFont="1" applyBorder="1" applyAlignment="1">
      <alignment horizontal="center" vertical="center"/>
    </xf>
    <xf numFmtId="165" fontId="19" fillId="0" borderId="14" xfId="4" applyNumberFormat="1" applyFont="1" applyBorder="1" applyAlignment="1">
      <alignment horizontal="center" vertical="center"/>
    </xf>
    <xf numFmtId="0" fontId="46" fillId="0" borderId="5" xfId="4" applyFont="1" applyFill="1" applyBorder="1" applyAlignment="1">
      <alignment horizontal="center" vertical="center"/>
    </xf>
    <xf numFmtId="165" fontId="48" fillId="5" borderId="1" xfId="4" applyNumberFormat="1" applyFont="1" applyFill="1" applyBorder="1" applyAlignment="1">
      <alignment horizontal="left" vertical="center"/>
    </xf>
    <xf numFmtId="165" fontId="16" fillId="0" borderId="0" xfId="4" applyNumberFormat="1" applyFont="1" applyAlignment="1">
      <alignment horizontal="left"/>
    </xf>
    <xf numFmtId="165" fontId="23" fillId="0" borderId="0" xfId="4" applyNumberFormat="1" applyFont="1" applyAlignment="1">
      <alignment horizontal="center"/>
    </xf>
    <xf numFmtId="165" fontId="17" fillId="0" borderId="0" xfId="4" applyNumberFormat="1" applyFont="1" applyAlignment="1">
      <alignment horizontal="center"/>
    </xf>
    <xf numFmtId="0" fontId="11" fillId="0" borderId="0" xfId="4" applyAlignment="1"/>
    <xf numFmtId="167" fontId="12" fillId="0" borderId="6" xfId="4" applyNumberFormat="1" applyFont="1" applyBorder="1" applyAlignment="1">
      <alignment horizontal="center" vertical="center"/>
    </xf>
    <xf numFmtId="167" fontId="12" fillId="0" borderId="7" xfId="4" applyNumberFormat="1" applyFont="1" applyBorder="1" applyAlignment="1">
      <alignment horizontal="center" vertical="center"/>
    </xf>
  </cellXfs>
  <cellStyles count="84">
    <cellStyle name="20% - 1. jelölőszín" xfId="57" builtinId="30" customBuiltin="1"/>
    <cellStyle name="20% - 2. jelölőszín" xfId="61" builtinId="34" customBuiltin="1"/>
    <cellStyle name="20% - 3. jelölőszín" xfId="65" builtinId="38" customBuiltin="1"/>
    <cellStyle name="20% - 4. jelölőszín" xfId="69" builtinId="42" customBuiltin="1"/>
    <cellStyle name="20% - 5. jelölőszín" xfId="73" builtinId="46" customBuiltin="1"/>
    <cellStyle name="20% - 6. jelölőszín" xfId="77" builtinId="50" customBuiltin="1"/>
    <cellStyle name="40% - 1. jelölőszín" xfId="58" builtinId="31" customBuiltin="1"/>
    <cellStyle name="40% - 2. jelölőszín" xfId="62" builtinId="35" customBuiltin="1"/>
    <cellStyle name="40% - 3. jelölőszín" xfId="66" builtinId="39" customBuiltin="1"/>
    <cellStyle name="40% - 4. jelölőszín" xfId="70" builtinId="43" customBuiltin="1"/>
    <cellStyle name="40% - 5. jelölőszín" xfId="74" builtinId="47" customBuiltin="1"/>
    <cellStyle name="40% - 6. jelölőszín" xfId="78" builtinId="51" customBuiltin="1"/>
    <cellStyle name="60% - 1. jelölőszín" xfId="59" builtinId="32" customBuiltin="1"/>
    <cellStyle name="60% - 2. jelölőszín" xfId="63" builtinId="36" customBuiltin="1"/>
    <cellStyle name="60% - 3. jelölőszín" xfId="67" builtinId="40" customBuiltin="1"/>
    <cellStyle name="60% - 4. jelölőszín" xfId="71" builtinId="44" customBuiltin="1"/>
    <cellStyle name="60% - 5. jelölőszín" xfId="75" builtinId="48" customBuiltin="1"/>
    <cellStyle name="60% - 6. jelölőszín" xfId="79" builtinId="52" customBuiltin="1"/>
    <cellStyle name="Bevitel" xfId="48" builtinId="20" customBuiltin="1"/>
    <cellStyle name="Cím" xfId="40" builtinId="15" customBuiltin="1"/>
    <cellStyle name="Címsor 1" xfId="41" builtinId="16" customBuiltin="1"/>
    <cellStyle name="Címsor 2" xfId="42" builtinId="17" customBuiltin="1"/>
    <cellStyle name="Címsor 3" xfId="43" builtinId="18" customBuiltin="1"/>
    <cellStyle name="Címsor 4" xfId="44" builtinId="19" customBuiltin="1"/>
    <cellStyle name="Ellenőrzőcella" xfId="52" builtinId="23" customBuiltin="1"/>
    <cellStyle name="Ezres" xfId="1" builtinId="3"/>
    <cellStyle name="Ezres 2" xfId="13"/>
    <cellStyle name="Ezres 2 2" xfId="30"/>
    <cellStyle name="Ezres 3" xfId="82"/>
    <cellStyle name="Figyelmeztetés" xfId="53" builtinId="11" customBuiltin="1"/>
    <cellStyle name="Hivatkozott cella" xfId="51" builtinId="24" customBuiltin="1"/>
    <cellStyle name="Jegyzet 2" xfId="81"/>
    <cellStyle name="Jelölőszín (1)" xfId="56" builtinId="29" customBuiltin="1"/>
    <cellStyle name="Jelölőszín (2)" xfId="60" builtinId="33" customBuiltin="1"/>
    <cellStyle name="Jelölőszín (3)" xfId="64" builtinId="37" customBuiltin="1"/>
    <cellStyle name="Jelölőszín (4)" xfId="68" builtinId="41" customBuiltin="1"/>
    <cellStyle name="Jelölőszín (5)" xfId="72" builtinId="45" customBuiltin="1"/>
    <cellStyle name="Jelölőszín (6)" xfId="76" builtinId="49" customBuiltin="1"/>
    <cellStyle name="Jó" xfId="45" builtinId="26" customBuiltin="1"/>
    <cellStyle name="Kimenet" xfId="49" builtinId="21" customBuiltin="1"/>
    <cellStyle name="Magyarázó szöveg" xfId="54" builtinId="53" customBuiltin="1"/>
    <cellStyle name="Normál" xfId="0" builtinId="0"/>
    <cellStyle name="Normál 2" xfId="2"/>
    <cellStyle name="Normál 2 2" xfId="4"/>
    <cellStyle name="Normál 3" xfId="3"/>
    <cellStyle name="Normál 3 2" xfId="6"/>
    <cellStyle name="Normál 4" xfId="5"/>
    <cellStyle name="Normál 4 2" xfId="7"/>
    <cellStyle name="Normál 4 2 2" xfId="8"/>
    <cellStyle name="Normál 4 2 2 2" xfId="10"/>
    <cellStyle name="Normál 4 2 2 2 2" xfId="20"/>
    <cellStyle name="Normál 4 2 2 2 2 2" xfId="37"/>
    <cellStyle name="Normál 4 2 2 2 3" xfId="27"/>
    <cellStyle name="Normál 4 2 2 3" xfId="12"/>
    <cellStyle name="Normál 4 2 2 3 2" xfId="22"/>
    <cellStyle name="Normál 4 2 2 3 2 2" xfId="39"/>
    <cellStyle name="Normál 4 2 2 3 3" xfId="29"/>
    <cellStyle name="Normál 4 2 2 4" xfId="18"/>
    <cellStyle name="Normál 4 2 2 4 2" xfId="35"/>
    <cellStyle name="Normál 4 2 2 5" xfId="25"/>
    <cellStyle name="Normál 4 2 3" xfId="9"/>
    <cellStyle name="Normál 4 2 3 2" xfId="19"/>
    <cellStyle name="Normál 4 2 3 2 2" xfId="36"/>
    <cellStyle name="Normál 4 2 3 3" xfId="26"/>
    <cellStyle name="Normál 4 2 4" xfId="11"/>
    <cellStyle name="Normál 4 2 4 2" xfId="21"/>
    <cellStyle name="Normál 4 2 4 2 2" xfId="38"/>
    <cellStyle name="Normál 4 2 4 3" xfId="28"/>
    <cellStyle name="Normál 4 2 5" xfId="15"/>
    <cellStyle name="Normál 4 2 5 2" xfId="32"/>
    <cellStyle name="Normál 4 2 6" xfId="17"/>
    <cellStyle name="Normál 4 2 6 2" xfId="34"/>
    <cellStyle name="Normál 4 2 7" xfId="24"/>
    <cellStyle name="Normál 5" xfId="80"/>
    <cellStyle name="Összesen" xfId="55" builtinId="25" customBuiltin="1"/>
    <cellStyle name="Pénznem" xfId="83" builtinId="4"/>
    <cellStyle name="Pénznem 2" xfId="16"/>
    <cellStyle name="Pénznem 2 2" xfId="33"/>
    <cellStyle name="Pénznem 3" xfId="23"/>
    <cellStyle name="Rossz" xfId="46" builtinId="27" customBuiltin="1"/>
    <cellStyle name="Semleges" xfId="47" builtinId="28" customBuiltin="1"/>
    <cellStyle name="Számítás" xfId="50" builtinId="22" customBuiltin="1"/>
    <cellStyle name="Százalék 2" xfId="14"/>
    <cellStyle name="Százalék 2 2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36</xdr:row>
      <xdr:rowOff>78441</xdr:rowOff>
    </xdr:from>
    <xdr:ext cx="184731" cy="264560"/>
    <xdr:sp macro="" textlink="">
      <xdr:nvSpPr>
        <xdr:cNvPr id="3" name="Szövegdoboz 2"/>
        <xdr:cNvSpPr txBox="1"/>
      </xdr:nvSpPr>
      <xdr:spPr>
        <a:xfrm>
          <a:off x="11273118" y="6006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  <xdr:oneCellAnchor>
    <xdr:from>
      <xdr:col>11</xdr:col>
      <xdr:colOff>0</xdr:colOff>
      <xdr:row>43</xdr:row>
      <xdr:rowOff>0</xdr:rowOff>
    </xdr:from>
    <xdr:ext cx="184731" cy="264560"/>
    <xdr:sp macro="" textlink="">
      <xdr:nvSpPr>
        <xdr:cNvPr id="5" name="Szövegdoboz 4"/>
        <xdr:cNvSpPr txBox="1"/>
      </xdr:nvSpPr>
      <xdr:spPr>
        <a:xfrm>
          <a:off x="10273393" y="677315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  <xdr:oneCellAnchor>
    <xdr:from>
      <xdr:col>11</xdr:col>
      <xdr:colOff>0</xdr:colOff>
      <xdr:row>45</xdr:row>
      <xdr:rowOff>0</xdr:rowOff>
    </xdr:from>
    <xdr:ext cx="184731" cy="264560"/>
    <xdr:sp macro="" textlink="">
      <xdr:nvSpPr>
        <xdr:cNvPr id="6" name="Szövegdoboz 5"/>
        <xdr:cNvSpPr txBox="1"/>
      </xdr:nvSpPr>
      <xdr:spPr>
        <a:xfrm>
          <a:off x="10273393" y="931769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ergetikus%20P&#225;holy/PROJEKTEK/&#214;NKORI/T&#246;rtel/&#211;voda/KV/TORTEL_OVODA_Kozepso_K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esítő"/>
      <sheetName val="Hőszigetelés"/>
      <sheetName val="Nyílászárók"/>
      <sheetName val="Belső átalakítás"/>
      <sheetName val="VÍZ"/>
      <sheetName val="FŰTÉS"/>
    </sheetNames>
    <sheetDataSet>
      <sheetData sheetId="0">
        <row r="2">
          <cell r="A2" t="str">
            <v>Törtel Község Önkormányzata - ÓVODA ÉPÜLETEI - KÖZÉPSŐ ÉPÜLET</v>
          </cell>
        </row>
      </sheetData>
      <sheetData sheetId="1">
        <row r="9">
          <cell r="O9">
            <v>0.96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rgb="FF00B050"/>
    <pageSetUpPr fitToPage="1"/>
  </sheetPr>
  <dimension ref="A2:K56"/>
  <sheetViews>
    <sheetView tabSelected="1" view="pageBreakPreview" zoomScale="85" zoomScaleNormal="100" zoomScaleSheetLayoutView="85" workbookViewId="0">
      <selection activeCell="F59" sqref="F59"/>
    </sheetView>
  </sheetViews>
  <sheetFormatPr defaultRowHeight="12.75" x14ac:dyDescent="0.2"/>
  <cols>
    <col min="2" max="2" width="6.5703125" customWidth="1"/>
    <col min="3" max="3" width="5.42578125" customWidth="1"/>
    <col min="4" max="4" width="14.28515625" customWidth="1"/>
    <col min="5" max="6" width="25.28515625" customWidth="1"/>
    <col min="7" max="7" width="20.140625" bestFit="1" customWidth="1"/>
    <col min="8" max="8" width="21.42578125" bestFit="1" customWidth="1"/>
    <col min="9" max="9" width="5.5703125" customWidth="1"/>
    <col min="10" max="10" width="13.28515625" customWidth="1"/>
    <col min="12" max="12" width="18.7109375" bestFit="1" customWidth="1"/>
    <col min="13" max="13" width="29" customWidth="1"/>
    <col min="15" max="15" width="15" bestFit="1" customWidth="1"/>
  </cols>
  <sheetData>
    <row r="2" spans="1:10" s="51" customFormat="1" ht="23.25" customHeight="1" x14ac:dyDescent="0.35">
      <c r="A2" s="180" t="s">
        <v>159</v>
      </c>
      <c r="B2" s="180"/>
      <c r="C2" s="180"/>
      <c r="D2" s="180"/>
      <c r="E2" s="180"/>
      <c r="F2" s="180"/>
      <c r="G2" s="180"/>
      <c r="H2" s="180"/>
      <c r="I2" s="180"/>
      <c r="J2" s="180"/>
    </row>
    <row r="3" spans="1:10" s="51" customFormat="1" ht="23.25" customHeight="1" x14ac:dyDescent="0.35">
      <c r="A3" s="181" t="s">
        <v>120</v>
      </c>
      <c r="B3" s="181"/>
      <c r="C3" s="181"/>
      <c r="D3" s="181"/>
      <c r="E3" s="181"/>
      <c r="F3" s="181"/>
      <c r="G3" s="181"/>
      <c r="H3" s="181"/>
      <c r="I3" s="181"/>
      <c r="J3" s="181"/>
    </row>
    <row r="4" spans="1:10" ht="33" customHeight="1" x14ac:dyDescent="0.35">
      <c r="A4" s="181" t="s">
        <v>187</v>
      </c>
      <c r="B4" s="181"/>
      <c r="C4" s="181"/>
      <c r="D4" s="181"/>
      <c r="E4" s="181"/>
      <c r="F4" s="181"/>
      <c r="G4" s="181"/>
      <c r="H4" s="181"/>
      <c r="I4" s="181"/>
      <c r="J4" s="181"/>
    </row>
    <row r="5" spans="1:10" ht="33" customHeight="1" x14ac:dyDescent="0.35">
      <c r="A5" s="22"/>
      <c r="B5" s="22"/>
      <c r="C5" s="22"/>
      <c r="D5" s="22"/>
      <c r="E5" s="22"/>
      <c r="F5" s="29"/>
      <c r="G5" s="22"/>
      <c r="H5" s="22"/>
      <c r="I5" s="22"/>
      <c r="J5" s="22"/>
    </row>
    <row r="6" spans="1:10" ht="33" customHeight="1" x14ac:dyDescent="0.35">
      <c r="A6" s="25"/>
      <c r="B6" s="25"/>
      <c r="C6" s="25"/>
      <c r="D6" s="25"/>
      <c r="E6" s="25"/>
      <c r="F6" s="25"/>
      <c r="G6" s="25"/>
      <c r="H6" s="25"/>
      <c r="I6" s="25"/>
      <c r="J6" s="25"/>
    </row>
    <row r="7" spans="1:10" ht="33" customHeight="1" x14ac:dyDescent="0.35">
      <c r="A7" s="25"/>
      <c r="B7" s="25"/>
      <c r="C7" s="25"/>
      <c r="D7" s="25"/>
      <c r="E7" s="25"/>
      <c r="F7" s="25"/>
      <c r="G7" s="25"/>
      <c r="H7" s="25"/>
      <c r="I7" s="25"/>
      <c r="J7" s="25"/>
    </row>
    <row r="8" spans="1:10" ht="33" customHeight="1" x14ac:dyDescent="0.35">
      <c r="A8" s="25"/>
      <c r="B8" s="25"/>
      <c r="C8" s="25"/>
      <c r="D8" s="25"/>
      <c r="E8" s="25"/>
      <c r="F8" s="25"/>
      <c r="G8" s="25"/>
      <c r="H8" s="25"/>
      <c r="I8" s="25"/>
      <c r="J8" s="25"/>
    </row>
    <row r="9" spans="1:10" ht="33" customHeight="1" x14ac:dyDescent="0.35">
      <c r="A9" s="25"/>
      <c r="B9" s="25"/>
      <c r="C9" s="25"/>
      <c r="D9" s="25"/>
      <c r="E9" s="25"/>
      <c r="F9" s="25"/>
      <c r="G9" s="25"/>
      <c r="H9" s="25"/>
      <c r="I9" s="25"/>
      <c r="J9" s="25"/>
    </row>
    <row r="10" spans="1:10" ht="33" customHeight="1" x14ac:dyDescent="0.35">
      <c r="A10" s="25"/>
      <c r="B10" s="25"/>
      <c r="C10" s="25"/>
      <c r="D10" s="25"/>
      <c r="E10" s="25"/>
      <c r="F10" s="25"/>
      <c r="G10" s="25"/>
      <c r="H10" s="25"/>
      <c r="I10" s="25"/>
      <c r="J10" s="25"/>
    </row>
    <row r="11" spans="1:10" ht="33" customHeight="1" x14ac:dyDescent="0.35">
      <c r="A11" s="170"/>
      <c r="B11" s="170"/>
      <c r="C11" s="170"/>
      <c r="D11" s="170"/>
      <c r="E11" s="170"/>
      <c r="F11" s="170"/>
      <c r="G11" s="170"/>
      <c r="H11" s="170"/>
      <c r="I11" s="170"/>
      <c r="J11" s="170"/>
    </row>
    <row r="12" spans="1:10" ht="33" customHeight="1" x14ac:dyDescent="0.35">
      <c r="A12" s="170"/>
      <c r="B12" s="170"/>
      <c r="C12" s="170"/>
      <c r="D12" s="170"/>
      <c r="E12" s="170"/>
      <c r="F12" s="170"/>
      <c r="G12" s="170"/>
      <c r="H12" s="170"/>
      <c r="I12" s="170"/>
      <c r="J12" s="170"/>
    </row>
    <row r="13" spans="1:10" ht="33" customHeight="1" x14ac:dyDescent="0.35">
      <c r="A13" s="170"/>
      <c r="B13" s="170"/>
      <c r="C13" s="170"/>
      <c r="D13" s="170"/>
      <c r="E13" s="170"/>
      <c r="F13" s="170"/>
      <c r="G13" s="170"/>
      <c r="H13" s="170"/>
      <c r="I13" s="170"/>
      <c r="J13" s="170"/>
    </row>
    <row r="14" spans="1:10" ht="23.25" x14ac:dyDescent="0.35">
      <c r="B14" s="175" t="s">
        <v>10</v>
      </c>
      <c r="C14" s="175"/>
      <c r="D14" s="175"/>
      <c r="E14" s="22"/>
      <c r="F14" s="22"/>
      <c r="G14" s="19" t="s">
        <v>21</v>
      </c>
      <c r="H14" s="19"/>
      <c r="I14" s="19"/>
      <c r="J14" s="19"/>
    </row>
    <row r="15" spans="1:10" ht="24.75" customHeight="1" x14ac:dyDescent="0.35">
      <c r="B15" s="176"/>
      <c r="C15" s="176"/>
      <c r="D15" s="176"/>
      <c r="E15" s="22"/>
      <c r="F15" s="22"/>
      <c r="G15" s="184" t="s">
        <v>160</v>
      </c>
      <c r="H15" s="184"/>
      <c r="I15" s="184"/>
      <c r="J15" s="184"/>
    </row>
    <row r="16" spans="1:10" ht="23.25" customHeight="1" x14ac:dyDescent="0.35">
      <c r="B16" s="177"/>
      <c r="C16" s="1"/>
      <c r="D16" s="1"/>
      <c r="E16" s="22"/>
      <c r="F16" s="22"/>
      <c r="G16" s="26" t="str">
        <f>A3</f>
        <v>2852 Kecskéd, Főurca 3, HRSZ 380</v>
      </c>
      <c r="H16" s="2"/>
      <c r="I16" s="2"/>
      <c r="J16" s="2"/>
    </row>
    <row r="17" spans="1:11" ht="23.25" x14ac:dyDescent="0.35">
      <c r="B17" s="178"/>
      <c r="C17" s="178"/>
      <c r="D17" s="178"/>
      <c r="E17" s="22"/>
      <c r="F17" s="22"/>
      <c r="G17" s="26"/>
      <c r="H17" s="2"/>
      <c r="I17" s="2"/>
      <c r="J17" s="2"/>
      <c r="K17" s="2"/>
    </row>
    <row r="18" spans="1:11" ht="23.25" x14ac:dyDescent="0.35">
      <c r="B18" s="172"/>
      <c r="C18" s="172"/>
      <c r="D18" s="172"/>
      <c r="E18" s="22"/>
      <c r="F18" s="22"/>
      <c r="G18" s="183"/>
      <c r="H18" s="183"/>
      <c r="I18" s="22"/>
      <c r="J18" s="22"/>
    </row>
    <row r="19" spans="1:11" ht="15" customHeight="1" x14ac:dyDescent="0.35">
      <c r="A19" s="22"/>
      <c r="B19" s="22"/>
      <c r="C19" s="22"/>
      <c r="D19" s="22"/>
      <c r="E19" s="22"/>
      <c r="F19" s="22"/>
      <c r="G19" s="22"/>
      <c r="H19" s="22"/>
      <c r="I19" s="22"/>
      <c r="J19" s="22"/>
    </row>
    <row r="20" spans="1:11" ht="15" x14ac:dyDescent="0.2">
      <c r="D20" s="182"/>
      <c r="E20" s="182"/>
      <c r="F20" s="182"/>
    </row>
    <row r="21" spans="1:11" ht="15" x14ac:dyDescent="0.2">
      <c r="D21" s="171"/>
      <c r="E21" s="171"/>
      <c r="F21" s="171"/>
    </row>
    <row r="22" spans="1:11" ht="15" x14ac:dyDescent="0.2">
      <c r="D22" s="171"/>
      <c r="E22" s="171"/>
      <c r="F22" s="171"/>
    </row>
    <row r="23" spans="1:11" ht="15" x14ac:dyDescent="0.2">
      <c r="D23" s="171"/>
      <c r="E23" s="171"/>
      <c r="F23" s="171"/>
    </row>
    <row r="24" spans="1:11" ht="15" x14ac:dyDescent="0.2">
      <c r="D24" s="171"/>
      <c r="E24" s="171"/>
      <c r="F24" s="171"/>
    </row>
    <row r="25" spans="1:11" ht="15" x14ac:dyDescent="0.2">
      <c r="D25" s="171"/>
      <c r="E25" s="171"/>
      <c r="F25" s="171"/>
    </row>
    <row r="26" spans="1:11" ht="15" x14ac:dyDescent="0.2">
      <c r="D26" s="171"/>
      <c r="E26" s="171"/>
      <c r="F26" s="171"/>
    </row>
    <row r="27" spans="1:11" ht="15" x14ac:dyDescent="0.2">
      <c r="D27" s="171"/>
      <c r="E27" s="171"/>
      <c r="F27" s="171"/>
    </row>
    <row r="28" spans="1:11" ht="15" x14ac:dyDescent="0.2">
      <c r="D28" s="171"/>
      <c r="E28" s="171"/>
      <c r="F28" s="171"/>
    </row>
    <row r="29" spans="1:11" ht="15" x14ac:dyDescent="0.2">
      <c r="D29" s="171"/>
      <c r="E29" s="171"/>
      <c r="F29" s="171"/>
    </row>
    <row r="30" spans="1:11" ht="15" x14ac:dyDescent="0.2">
      <c r="D30" s="171"/>
      <c r="E30" s="171"/>
      <c r="F30" s="171"/>
    </row>
    <row r="31" spans="1:11" ht="15" x14ac:dyDescent="0.2">
      <c r="D31" s="171"/>
      <c r="E31" s="171"/>
      <c r="F31" s="171"/>
    </row>
    <row r="32" spans="1:11" ht="15" x14ac:dyDescent="0.2">
      <c r="D32" s="171"/>
      <c r="E32" s="171"/>
      <c r="F32" s="171"/>
    </row>
    <row r="33" spans="1:10" ht="15" x14ac:dyDescent="0.2">
      <c r="D33" s="171"/>
      <c r="E33" s="171"/>
      <c r="F33" s="171"/>
    </row>
    <row r="34" spans="1:10" ht="15" x14ac:dyDescent="0.2">
      <c r="D34" s="171"/>
      <c r="E34" s="171"/>
      <c r="F34" s="171"/>
    </row>
    <row r="35" spans="1:10" ht="15" x14ac:dyDescent="0.2">
      <c r="A35" s="179"/>
      <c r="B35" s="179"/>
      <c r="C35" s="179"/>
      <c r="D35" s="179"/>
      <c r="E35" s="179"/>
      <c r="F35" s="179"/>
      <c r="G35" s="179"/>
      <c r="H35" s="179"/>
      <c r="I35" s="179"/>
      <c r="J35" s="179"/>
    </row>
    <row r="36" spans="1:10" ht="20.25" x14ac:dyDescent="0.3">
      <c r="B36" s="10"/>
      <c r="C36" s="11"/>
      <c r="D36" s="189" t="s">
        <v>106</v>
      </c>
      <c r="E36" s="189"/>
      <c r="F36" s="189"/>
      <c r="G36" s="189"/>
      <c r="H36" s="189"/>
      <c r="I36" s="5"/>
      <c r="J36" s="12"/>
    </row>
    <row r="37" spans="1:10" ht="15.75" customHeight="1" x14ac:dyDescent="0.25">
      <c r="B37" s="10"/>
      <c r="C37" s="11"/>
      <c r="D37" s="13" t="s">
        <v>0</v>
      </c>
      <c r="E37" s="187" t="s">
        <v>107</v>
      </c>
      <c r="F37" s="187"/>
      <c r="G37" s="14" t="s">
        <v>16</v>
      </c>
      <c r="H37" s="14" t="s">
        <v>17</v>
      </c>
      <c r="I37" s="5"/>
      <c r="J37" s="12"/>
    </row>
    <row r="38" spans="1:10" s="102" customFormat="1" ht="15.75" customHeight="1" x14ac:dyDescent="0.25">
      <c r="B38" s="10"/>
      <c r="C38" s="11"/>
      <c r="D38" s="27">
        <v>1</v>
      </c>
      <c r="E38" s="188" t="s">
        <v>31</v>
      </c>
      <c r="F38" s="188"/>
      <c r="G38" s="28">
        <f>Fűtés!I63</f>
        <v>0</v>
      </c>
      <c r="H38" s="28">
        <f>1.27*G38</f>
        <v>0</v>
      </c>
      <c r="I38" s="5"/>
      <c r="J38" s="103"/>
    </row>
    <row r="39" spans="1:10" ht="35.25" customHeight="1" x14ac:dyDescent="0.25">
      <c r="B39" s="10"/>
      <c r="C39" s="11"/>
      <c r="D39" s="27">
        <v>2</v>
      </c>
      <c r="E39" s="188" t="s">
        <v>158</v>
      </c>
      <c r="F39" s="188"/>
      <c r="G39" s="28">
        <f>Gáz!I30</f>
        <v>0</v>
      </c>
      <c r="H39" s="28">
        <f>Gáz!I32</f>
        <v>0</v>
      </c>
      <c r="I39" s="5"/>
      <c r="J39" s="12"/>
    </row>
    <row r="40" spans="1:10" ht="35.25" customHeight="1" x14ac:dyDescent="0.25">
      <c r="B40" s="10"/>
      <c r="C40" s="11"/>
      <c r="D40" s="27">
        <v>3</v>
      </c>
      <c r="E40" s="188" t="s">
        <v>105</v>
      </c>
      <c r="F40" s="188"/>
      <c r="G40" s="28">
        <f>'Automatika, elektromosság'!I19</f>
        <v>0</v>
      </c>
      <c r="H40" s="28">
        <f>'Automatika, elektromosság'!I21</f>
        <v>0</v>
      </c>
      <c r="I40" s="5"/>
      <c r="J40" s="12"/>
    </row>
    <row r="41" spans="1:10" ht="35.25" customHeight="1" x14ac:dyDescent="0.25">
      <c r="B41" s="10"/>
      <c r="C41" s="11"/>
      <c r="D41" s="27">
        <v>4</v>
      </c>
      <c r="E41" s="188" t="s">
        <v>185</v>
      </c>
      <c r="F41" s="188"/>
      <c r="G41" s="164">
        <f>'VÍZ (2)'!I28</f>
        <v>0</v>
      </c>
      <c r="H41" s="164">
        <f>'VÍZ (2)'!I30</f>
        <v>0</v>
      </c>
      <c r="I41" s="5"/>
      <c r="J41" s="12"/>
    </row>
    <row r="42" spans="1:10" ht="15.75" x14ac:dyDescent="0.25">
      <c r="B42" s="10"/>
      <c r="C42" s="11"/>
      <c r="D42" s="15"/>
      <c r="E42" s="186" t="s">
        <v>22</v>
      </c>
      <c r="F42" s="186"/>
      <c r="G42" s="68">
        <f>SUM(G38:G41)</f>
        <v>0</v>
      </c>
      <c r="H42" s="68">
        <f>SUM(H38:H41)</f>
        <v>0</v>
      </c>
      <c r="I42" s="5"/>
      <c r="J42" s="12"/>
    </row>
    <row r="43" spans="1:10" ht="15.75" x14ac:dyDescent="0.25">
      <c r="B43" s="10"/>
      <c r="C43" s="11"/>
      <c r="D43" s="15"/>
      <c r="E43" s="104"/>
      <c r="F43" s="104"/>
      <c r="G43" s="105"/>
      <c r="H43" s="105"/>
      <c r="I43" s="5"/>
      <c r="J43" s="12"/>
    </row>
    <row r="44" spans="1:10" ht="15.75" customHeight="1" x14ac:dyDescent="0.25">
      <c r="B44" s="10"/>
      <c r="C44" s="11"/>
      <c r="D44" s="11"/>
      <c r="E44" s="15"/>
      <c r="F44" s="15"/>
      <c r="G44" s="4"/>
      <c r="H44" s="4"/>
      <c r="I44" s="5"/>
      <c r="J44" s="12"/>
    </row>
    <row r="45" spans="1:10" ht="15.75" customHeight="1" x14ac:dyDescent="0.25">
      <c r="B45" s="10"/>
      <c r="C45" s="11"/>
      <c r="D45" s="24"/>
      <c r="E45" s="15"/>
      <c r="F45" s="15"/>
      <c r="G45" s="4"/>
      <c r="H45" s="20"/>
      <c r="I45" s="5"/>
      <c r="J45" s="12"/>
    </row>
    <row r="46" spans="1:10" ht="15.75" x14ac:dyDescent="0.25">
      <c r="B46" s="10"/>
      <c r="C46" s="11"/>
      <c r="D46" s="6"/>
      <c r="E46" s="11"/>
      <c r="F46" s="3"/>
      <c r="G46" s="21"/>
      <c r="H46" s="4"/>
      <c r="I46" s="5"/>
      <c r="J46" s="12"/>
    </row>
    <row r="47" spans="1:10" ht="15.75" x14ac:dyDescent="0.25">
      <c r="B47" s="10"/>
      <c r="C47" s="11"/>
      <c r="D47" s="83"/>
      <c r="E47" s="11"/>
      <c r="F47" s="3"/>
      <c r="G47" s="21"/>
      <c r="H47" s="4"/>
      <c r="I47" s="5"/>
      <c r="J47" s="12"/>
    </row>
    <row r="48" spans="1:10" ht="15" x14ac:dyDescent="0.2">
      <c r="B48" s="115"/>
      <c r="C48" s="41"/>
      <c r="D48" s="40"/>
      <c r="E48" s="24"/>
      <c r="F48" s="24"/>
      <c r="G48" s="24"/>
      <c r="J48" s="16"/>
    </row>
    <row r="49" spans="1:10" ht="15" x14ac:dyDescent="0.2">
      <c r="A49" s="6"/>
      <c r="B49" s="6"/>
      <c r="C49" s="6"/>
      <c r="D49" s="17"/>
      <c r="E49" s="6"/>
      <c r="F49" s="6"/>
      <c r="G49" s="190"/>
      <c r="H49" s="190"/>
      <c r="J49" s="16"/>
    </row>
    <row r="50" spans="1:10" ht="15" x14ac:dyDescent="0.2">
      <c r="A50" s="6"/>
      <c r="B50" s="6"/>
      <c r="C50" s="6"/>
      <c r="D50" s="1"/>
      <c r="E50" s="23"/>
      <c r="F50" s="23"/>
      <c r="G50" s="182"/>
      <c r="H50" s="182"/>
      <c r="I50" s="182"/>
    </row>
    <row r="51" spans="1:10" ht="15.75" x14ac:dyDescent="0.25">
      <c r="A51" s="6"/>
      <c r="B51" s="6"/>
      <c r="C51" s="6"/>
      <c r="D51" s="7"/>
      <c r="E51" s="18"/>
      <c r="F51" s="17"/>
      <c r="H51" s="185"/>
      <c r="I51" s="185"/>
    </row>
    <row r="52" spans="1:10" ht="18" customHeight="1" x14ac:dyDescent="0.2">
      <c r="D52" s="7"/>
      <c r="E52" s="9"/>
      <c r="F52" s="1"/>
    </row>
    <row r="53" spans="1:10" ht="15" x14ac:dyDescent="0.2">
      <c r="D53" s="7"/>
      <c r="H53" s="1"/>
      <c r="J53" s="1"/>
    </row>
    <row r="54" spans="1:10" ht="15" x14ac:dyDescent="0.2">
      <c r="D54" s="7"/>
      <c r="J54" s="8"/>
    </row>
    <row r="55" spans="1:10" x14ac:dyDescent="0.2">
      <c r="J55" s="8"/>
    </row>
    <row r="56" spans="1:10" x14ac:dyDescent="0.2">
      <c r="J56" s="8"/>
    </row>
  </sheetData>
  <mergeCells count="16">
    <mergeCell ref="D36:H36"/>
    <mergeCell ref="E40:F40"/>
    <mergeCell ref="E41:F41"/>
    <mergeCell ref="G49:H49"/>
    <mergeCell ref="G50:I50"/>
    <mergeCell ref="H51:I51"/>
    <mergeCell ref="E42:F42"/>
    <mergeCell ref="E37:F37"/>
    <mergeCell ref="E38:F38"/>
    <mergeCell ref="E39:F39"/>
    <mergeCell ref="A2:J2"/>
    <mergeCell ref="A4:J4"/>
    <mergeCell ref="D20:F20"/>
    <mergeCell ref="G18:H18"/>
    <mergeCell ref="A3:J3"/>
    <mergeCell ref="G15:J15"/>
  </mergeCells>
  <printOptions horizontalCentered="1"/>
  <pageMargins left="0.25" right="0.25" top="0.75" bottom="0.75" header="0.3" footer="0.3"/>
  <pageSetup paperSize="9" scale="69" fitToHeight="0" orientation="portrait" r:id="rId1"/>
  <headerFooter>
    <oddFooter xml:space="preserve">&amp;C&amp;P. </oddFooter>
  </headerFooter>
  <rowBreaks count="1" manualBreakCount="1">
    <brk id="52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pageSetUpPr fitToPage="1"/>
  </sheetPr>
  <dimension ref="A1:J78"/>
  <sheetViews>
    <sheetView view="pageBreakPreview" topLeftCell="B1" zoomScaleNormal="100" zoomScaleSheetLayoutView="100" workbookViewId="0">
      <selection activeCell="L31" sqref="L31"/>
    </sheetView>
  </sheetViews>
  <sheetFormatPr defaultRowHeight="12.75" x14ac:dyDescent="0.2"/>
  <cols>
    <col min="1" max="1" width="7.28515625" style="31" customWidth="1"/>
    <col min="2" max="2" width="48.7109375" style="30" bestFit="1" customWidth="1"/>
    <col min="3" max="3" width="11.7109375" style="30" customWidth="1"/>
    <col min="4" max="4" width="4.85546875" style="30" bestFit="1" customWidth="1"/>
    <col min="5" max="5" width="12.42578125" style="30" customWidth="1"/>
    <col min="6" max="6" width="12.5703125" style="30" customWidth="1"/>
    <col min="7" max="8" width="20" style="30" customWidth="1"/>
    <col min="9" max="9" width="18.5703125" style="30" customWidth="1"/>
    <col min="10" max="10" width="13.140625" style="30" bestFit="1" customWidth="1"/>
    <col min="11" max="11" width="12.42578125" style="30" bestFit="1" customWidth="1"/>
    <col min="12" max="255" width="9.140625" style="30"/>
    <col min="256" max="256" width="5.140625" style="30" bestFit="1" customWidth="1"/>
    <col min="257" max="257" width="44" style="30" customWidth="1"/>
    <col min="258" max="258" width="10.7109375" style="30" bestFit="1" customWidth="1"/>
    <col min="259" max="259" width="4.85546875" style="30" bestFit="1" customWidth="1"/>
    <col min="260" max="260" width="12.42578125" style="30" bestFit="1" customWidth="1"/>
    <col min="261" max="261" width="11" style="30" bestFit="1" customWidth="1"/>
    <col min="262" max="262" width="15.42578125" style="30" bestFit="1" customWidth="1"/>
    <col min="263" max="263" width="14.140625" style="30" bestFit="1" customWidth="1"/>
    <col min="264" max="264" width="15.5703125" style="30" bestFit="1" customWidth="1"/>
    <col min="265" max="265" width="12.42578125" style="30" bestFit="1" customWidth="1"/>
    <col min="266" max="266" width="13.140625" style="30" bestFit="1" customWidth="1"/>
    <col min="267" max="267" width="12.42578125" style="30" bestFit="1" customWidth="1"/>
    <col min="268" max="511" width="9.140625" style="30"/>
    <col min="512" max="512" width="5.140625" style="30" bestFit="1" customWidth="1"/>
    <col min="513" max="513" width="44" style="30" customWidth="1"/>
    <col min="514" max="514" width="10.7109375" style="30" bestFit="1" customWidth="1"/>
    <col min="515" max="515" width="4.85546875" style="30" bestFit="1" customWidth="1"/>
    <col min="516" max="516" width="12.42578125" style="30" bestFit="1" customWidth="1"/>
    <col min="517" max="517" width="11" style="30" bestFit="1" customWidth="1"/>
    <col min="518" max="518" width="15.42578125" style="30" bestFit="1" customWidth="1"/>
    <col min="519" max="519" width="14.140625" style="30" bestFit="1" customWidth="1"/>
    <col min="520" max="520" width="15.5703125" style="30" bestFit="1" customWidth="1"/>
    <col min="521" max="521" width="12.42578125" style="30" bestFit="1" customWidth="1"/>
    <col min="522" max="522" width="13.140625" style="30" bestFit="1" customWidth="1"/>
    <col min="523" max="523" width="12.42578125" style="30" bestFit="1" customWidth="1"/>
    <col min="524" max="767" width="9.140625" style="30"/>
    <col min="768" max="768" width="5.140625" style="30" bestFit="1" customWidth="1"/>
    <col min="769" max="769" width="44" style="30" customWidth="1"/>
    <col min="770" max="770" width="10.7109375" style="30" bestFit="1" customWidth="1"/>
    <col min="771" max="771" width="4.85546875" style="30" bestFit="1" customWidth="1"/>
    <col min="772" max="772" width="12.42578125" style="30" bestFit="1" customWidth="1"/>
    <col min="773" max="773" width="11" style="30" bestFit="1" customWidth="1"/>
    <col min="774" max="774" width="15.42578125" style="30" bestFit="1" customWidth="1"/>
    <col min="775" max="775" width="14.140625" style="30" bestFit="1" customWidth="1"/>
    <col min="776" max="776" width="15.5703125" style="30" bestFit="1" customWidth="1"/>
    <col min="777" max="777" width="12.42578125" style="30" bestFit="1" customWidth="1"/>
    <col min="778" max="778" width="13.140625" style="30" bestFit="1" customWidth="1"/>
    <col min="779" max="779" width="12.42578125" style="30" bestFit="1" customWidth="1"/>
    <col min="780" max="1023" width="9.140625" style="30"/>
    <col min="1024" max="1024" width="5.140625" style="30" bestFit="1" customWidth="1"/>
    <col min="1025" max="1025" width="44" style="30" customWidth="1"/>
    <col min="1026" max="1026" width="10.7109375" style="30" bestFit="1" customWidth="1"/>
    <col min="1027" max="1027" width="4.85546875" style="30" bestFit="1" customWidth="1"/>
    <col min="1028" max="1028" width="12.42578125" style="30" bestFit="1" customWidth="1"/>
    <col min="1029" max="1029" width="11" style="30" bestFit="1" customWidth="1"/>
    <col min="1030" max="1030" width="15.42578125" style="30" bestFit="1" customWidth="1"/>
    <col min="1031" max="1031" width="14.140625" style="30" bestFit="1" customWidth="1"/>
    <col min="1032" max="1032" width="15.5703125" style="30" bestFit="1" customWidth="1"/>
    <col min="1033" max="1033" width="12.42578125" style="30" bestFit="1" customWidth="1"/>
    <col min="1034" max="1034" width="13.140625" style="30" bestFit="1" customWidth="1"/>
    <col min="1035" max="1035" width="12.42578125" style="30" bestFit="1" customWidth="1"/>
    <col min="1036" max="1279" width="9.140625" style="30"/>
    <col min="1280" max="1280" width="5.140625" style="30" bestFit="1" customWidth="1"/>
    <col min="1281" max="1281" width="44" style="30" customWidth="1"/>
    <col min="1282" max="1282" width="10.7109375" style="30" bestFit="1" customWidth="1"/>
    <col min="1283" max="1283" width="4.85546875" style="30" bestFit="1" customWidth="1"/>
    <col min="1284" max="1284" width="12.42578125" style="30" bestFit="1" customWidth="1"/>
    <col min="1285" max="1285" width="11" style="30" bestFit="1" customWidth="1"/>
    <col min="1286" max="1286" width="15.42578125" style="30" bestFit="1" customWidth="1"/>
    <col min="1287" max="1287" width="14.140625" style="30" bestFit="1" customWidth="1"/>
    <col min="1288" max="1288" width="15.5703125" style="30" bestFit="1" customWidth="1"/>
    <col min="1289" max="1289" width="12.42578125" style="30" bestFit="1" customWidth="1"/>
    <col min="1290" max="1290" width="13.140625" style="30" bestFit="1" customWidth="1"/>
    <col min="1291" max="1291" width="12.42578125" style="30" bestFit="1" customWidth="1"/>
    <col min="1292" max="1535" width="9.140625" style="30"/>
    <col min="1536" max="1536" width="5.140625" style="30" bestFit="1" customWidth="1"/>
    <col min="1537" max="1537" width="44" style="30" customWidth="1"/>
    <col min="1538" max="1538" width="10.7109375" style="30" bestFit="1" customWidth="1"/>
    <col min="1539" max="1539" width="4.85546875" style="30" bestFit="1" customWidth="1"/>
    <col min="1540" max="1540" width="12.42578125" style="30" bestFit="1" customWidth="1"/>
    <col min="1541" max="1541" width="11" style="30" bestFit="1" customWidth="1"/>
    <col min="1542" max="1542" width="15.42578125" style="30" bestFit="1" customWidth="1"/>
    <col min="1543" max="1543" width="14.140625" style="30" bestFit="1" customWidth="1"/>
    <col min="1544" max="1544" width="15.5703125" style="30" bestFit="1" customWidth="1"/>
    <col min="1545" max="1545" width="12.42578125" style="30" bestFit="1" customWidth="1"/>
    <col min="1546" max="1546" width="13.140625" style="30" bestFit="1" customWidth="1"/>
    <col min="1547" max="1547" width="12.42578125" style="30" bestFit="1" customWidth="1"/>
    <col min="1548" max="1791" width="9.140625" style="30"/>
    <col min="1792" max="1792" width="5.140625" style="30" bestFit="1" customWidth="1"/>
    <col min="1793" max="1793" width="44" style="30" customWidth="1"/>
    <col min="1794" max="1794" width="10.7109375" style="30" bestFit="1" customWidth="1"/>
    <col min="1795" max="1795" width="4.85546875" style="30" bestFit="1" customWidth="1"/>
    <col min="1796" max="1796" width="12.42578125" style="30" bestFit="1" customWidth="1"/>
    <col min="1797" max="1797" width="11" style="30" bestFit="1" customWidth="1"/>
    <col min="1798" max="1798" width="15.42578125" style="30" bestFit="1" customWidth="1"/>
    <col min="1799" max="1799" width="14.140625" style="30" bestFit="1" customWidth="1"/>
    <col min="1800" max="1800" width="15.5703125" style="30" bestFit="1" customWidth="1"/>
    <col min="1801" max="1801" width="12.42578125" style="30" bestFit="1" customWidth="1"/>
    <col min="1802" max="1802" width="13.140625" style="30" bestFit="1" customWidth="1"/>
    <col min="1803" max="1803" width="12.42578125" style="30" bestFit="1" customWidth="1"/>
    <col min="1804" max="2047" width="9.140625" style="30"/>
    <col min="2048" max="2048" width="5.140625" style="30" bestFit="1" customWidth="1"/>
    <col min="2049" max="2049" width="44" style="30" customWidth="1"/>
    <col min="2050" max="2050" width="10.7109375" style="30" bestFit="1" customWidth="1"/>
    <col min="2051" max="2051" width="4.85546875" style="30" bestFit="1" customWidth="1"/>
    <col min="2052" max="2052" width="12.42578125" style="30" bestFit="1" customWidth="1"/>
    <col min="2053" max="2053" width="11" style="30" bestFit="1" customWidth="1"/>
    <col min="2054" max="2054" width="15.42578125" style="30" bestFit="1" customWidth="1"/>
    <col min="2055" max="2055" width="14.140625" style="30" bestFit="1" customWidth="1"/>
    <col min="2056" max="2056" width="15.5703125" style="30" bestFit="1" customWidth="1"/>
    <col min="2057" max="2057" width="12.42578125" style="30" bestFit="1" customWidth="1"/>
    <col min="2058" max="2058" width="13.140625" style="30" bestFit="1" customWidth="1"/>
    <col min="2059" max="2059" width="12.42578125" style="30" bestFit="1" customWidth="1"/>
    <col min="2060" max="2303" width="9.140625" style="30"/>
    <col min="2304" max="2304" width="5.140625" style="30" bestFit="1" customWidth="1"/>
    <col min="2305" max="2305" width="44" style="30" customWidth="1"/>
    <col min="2306" max="2306" width="10.7109375" style="30" bestFit="1" customWidth="1"/>
    <col min="2307" max="2307" width="4.85546875" style="30" bestFit="1" customWidth="1"/>
    <col min="2308" max="2308" width="12.42578125" style="30" bestFit="1" customWidth="1"/>
    <col min="2309" max="2309" width="11" style="30" bestFit="1" customWidth="1"/>
    <col min="2310" max="2310" width="15.42578125" style="30" bestFit="1" customWidth="1"/>
    <col min="2311" max="2311" width="14.140625" style="30" bestFit="1" customWidth="1"/>
    <col min="2312" max="2312" width="15.5703125" style="30" bestFit="1" customWidth="1"/>
    <col min="2313" max="2313" width="12.42578125" style="30" bestFit="1" customWidth="1"/>
    <col min="2314" max="2314" width="13.140625" style="30" bestFit="1" customWidth="1"/>
    <col min="2315" max="2315" width="12.42578125" style="30" bestFit="1" customWidth="1"/>
    <col min="2316" max="2559" width="9.140625" style="30"/>
    <col min="2560" max="2560" width="5.140625" style="30" bestFit="1" customWidth="1"/>
    <col min="2561" max="2561" width="44" style="30" customWidth="1"/>
    <col min="2562" max="2562" width="10.7109375" style="30" bestFit="1" customWidth="1"/>
    <col min="2563" max="2563" width="4.85546875" style="30" bestFit="1" customWidth="1"/>
    <col min="2564" max="2564" width="12.42578125" style="30" bestFit="1" customWidth="1"/>
    <col min="2565" max="2565" width="11" style="30" bestFit="1" customWidth="1"/>
    <col min="2566" max="2566" width="15.42578125" style="30" bestFit="1" customWidth="1"/>
    <col min="2567" max="2567" width="14.140625" style="30" bestFit="1" customWidth="1"/>
    <col min="2568" max="2568" width="15.5703125" style="30" bestFit="1" customWidth="1"/>
    <col min="2569" max="2569" width="12.42578125" style="30" bestFit="1" customWidth="1"/>
    <col min="2570" max="2570" width="13.140625" style="30" bestFit="1" customWidth="1"/>
    <col min="2571" max="2571" width="12.42578125" style="30" bestFit="1" customWidth="1"/>
    <col min="2572" max="2815" width="9.140625" style="30"/>
    <col min="2816" max="2816" width="5.140625" style="30" bestFit="1" customWidth="1"/>
    <col min="2817" max="2817" width="44" style="30" customWidth="1"/>
    <col min="2818" max="2818" width="10.7109375" style="30" bestFit="1" customWidth="1"/>
    <col min="2819" max="2819" width="4.85546875" style="30" bestFit="1" customWidth="1"/>
    <col min="2820" max="2820" width="12.42578125" style="30" bestFit="1" customWidth="1"/>
    <col min="2821" max="2821" width="11" style="30" bestFit="1" customWidth="1"/>
    <col min="2822" max="2822" width="15.42578125" style="30" bestFit="1" customWidth="1"/>
    <col min="2823" max="2823" width="14.140625" style="30" bestFit="1" customWidth="1"/>
    <col min="2824" max="2824" width="15.5703125" style="30" bestFit="1" customWidth="1"/>
    <col min="2825" max="2825" width="12.42578125" style="30" bestFit="1" customWidth="1"/>
    <col min="2826" max="2826" width="13.140625" style="30" bestFit="1" customWidth="1"/>
    <col min="2827" max="2827" width="12.42578125" style="30" bestFit="1" customWidth="1"/>
    <col min="2828" max="3071" width="9.140625" style="30"/>
    <col min="3072" max="3072" width="5.140625" style="30" bestFit="1" customWidth="1"/>
    <col min="3073" max="3073" width="44" style="30" customWidth="1"/>
    <col min="3074" max="3074" width="10.7109375" style="30" bestFit="1" customWidth="1"/>
    <col min="3075" max="3075" width="4.85546875" style="30" bestFit="1" customWidth="1"/>
    <col min="3076" max="3076" width="12.42578125" style="30" bestFit="1" customWidth="1"/>
    <col min="3077" max="3077" width="11" style="30" bestFit="1" customWidth="1"/>
    <col min="3078" max="3078" width="15.42578125" style="30" bestFit="1" customWidth="1"/>
    <col min="3079" max="3079" width="14.140625" style="30" bestFit="1" customWidth="1"/>
    <col min="3080" max="3080" width="15.5703125" style="30" bestFit="1" customWidth="1"/>
    <col min="3081" max="3081" width="12.42578125" style="30" bestFit="1" customWidth="1"/>
    <col min="3082" max="3082" width="13.140625" style="30" bestFit="1" customWidth="1"/>
    <col min="3083" max="3083" width="12.42578125" style="30" bestFit="1" customWidth="1"/>
    <col min="3084" max="3327" width="9.140625" style="30"/>
    <col min="3328" max="3328" width="5.140625" style="30" bestFit="1" customWidth="1"/>
    <col min="3329" max="3329" width="44" style="30" customWidth="1"/>
    <col min="3330" max="3330" width="10.7109375" style="30" bestFit="1" customWidth="1"/>
    <col min="3331" max="3331" width="4.85546875" style="30" bestFit="1" customWidth="1"/>
    <col min="3332" max="3332" width="12.42578125" style="30" bestFit="1" customWidth="1"/>
    <col min="3333" max="3333" width="11" style="30" bestFit="1" customWidth="1"/>
    <col min="3334" max="3334" width="15.42578125" style="30" bestFit="1" customWidth="1"/>
    <col min="3335" max="3335" width="14.140625" style="30" bestFit="1" customWidth="1"/>
    <col min="3336" max="3336" width="15.5703125" style="30" bestFit="1" customWidth="1"/>
    <col min="3337" max="3337" width="12.42578125" style="30" bestFit="1" customWidth="1"/>
    <col min="3338" max="3338" width="13.140625" style="30" bestFit="1" customWidth="1"/>
    <col min="3339" max="3339" width="12.42578125" style="30" bestFit="1" customWidth="1"/>
    <col min="3340" max="3583" width="9.140625" style="30"/>
    <col min="3584" max="3584" width="5.140625" style="30" bestFit="1" customWidth="1"/>
    <col min="3585" max="3585" width="44" style="30" customWidth="1"/>
    <col min="3586" max="3586" width="10.7109375" style="30" bestFit="1" customWidth="1"/>
    <col min="3587" max="3587" width="4.85546875" style="30" bestFit="1" customWidth="1"/>
    <col min="3588" max="3588" width="12.42578125" style="30" bestFit="1" customWidth="1"/>
    <col min="3589" max="3589" width="11" style="30" bestFit="1" customWidth="1"/>
    <col min="3590" max="3590" width="15.42578125" style="30" bestFit="1" customWidth="1"/>
    <col min="3591" max="3591" width="14.140625" style="30" bestFit="1" customWidth="1"/>
    <col min="3592" max="3592" width="15.5703125" style="30" bestFit="1" customWidth="1"/>
    <col min="3593" max="3593" width="12.42578125" style="30" bestFit="1" customWidth="1"/>
    <col min="3594" max="3594" width="13.140625" style="30" bestFit="1" customWidth="1"/>
    <col min="3595" max="3595" width="12.42578125" style="30" bestFit="1" customWidth="1"/>
    <col min="3596" max="3839" width="9.140625" style="30"/>
    <col min="3840" max="3840" width="5.140625" style="30" bestFit="1" customWidth="1"/>
    <col min="3841" max="3841" width="44" style="30" customWidth="1"/>
    <col min="3842" max="3842" width="10.7109375" style="30" bestFit="1" customWidth="1"/>
    <col min="3843" max="3843" width="4.85546875" style="30" bestFit="1" customWidth="1"/>
    <col min="3844" max="3844" width="12.42578125" style="30" bestFit="1" customWidth="1"/>
    <col min="3845" max="3845" width="11" style="30" bestFit="1" customWidth="1"/>
    <col min="3846" max="3846" width="15.42578125" style="30" bestFit="1" customWidth="1"/>
    <col min="3847" max="3847" width="14.140625" style="30" bestFit="1" customWidth="1"/>
    <col min="3848" max="3848" width="15.5703125" style="30" bestFit="1" customWidth="1"/>
    <col min="3849" max="3849" width="12.42578125" style="30" bestFit="1" customWidth="1"/>
    <col min="3850" max="3850" width="13.140625" style="30" bestFit="1" customWidth="1"/>
    <col min="3851" max="3851" width="12.42578125" style="30" bestFit="1" customWidth="1"/>
    <col min="3852" max="4095" width="9.140625" style="30"/>
    <col min="4096" max="4096" width="5.140625" style="30" bestFit="1" customWidth="1"/>
    <col min="4097" max="4097" width="44" style="30" customWidth="1"/>
    <col min="4098" max="4098" width="10.7109375" style="30" bestFit="1" customWidth="1"/>
    <col min="4099" max="4099" width="4.85546875" style="30" bestFit="1" customWidth="1"/>
    <col min="4100" max="4100" width="12.42578125" style="30" bestFit="1" customWidth="1"/>
    <col min="4101" max="4101" width="11" style="30" bestFit="1" customWidth="1"/>
    <col min="4102" max="4102" width="15.42578125" style="30" bestFit="1" customWidth="1"/>
    <col min="4103" max="4103" width="14.140625" style="30" bestFit="1" customWidth="1"/>
    <col min="4104" max="4104" width="15.5703125" style="30" bestFit="1" customWidth="1"/>
    <col min="4105" max="4105" width="12.42578125" style="30" bestFit="1" customWidth="1"/>
    <col min="4106" max="4106" width="13.140625" style="30" bestFit="1" customWidth="1"/>
    <col min="4107" max="4107" width="12.42578125" style="30" bestFit="1" customWidth="1"/>
    <col min="4108" max="4351" width="9.140625" style="30"/>
    <col min="4352" max="4352" width="5.140625" style="30" bestFit="1" customWidth="1"/>
    <col min="4353" max="4353" width="44" style="30" customWidth="1"/>
    <col min="4354" max="4354" width="10.7109375" style="30" bestFit="1" customWidth="1"/>
    <col min="4355" max="4355" width="4.85546875" style="30" bestFit="1" customWidth="1"/>
    <col min="4356" max="4356" width="12.42578125" style="30" bestFit="1" customWidth="1"/>
    <col min="4357" max="4357" width="11" style="30" bestFit="1" customWidth="1"/>
    <col min="4358" max="4358" width="15.42578125" style="30" bestFit="1" customWidth="1"/>
    <col min="4359" max="4359" width="14.140625" style="30" bestFit="1" customWidth="1"/>
    <col min="4360" max="4360" width="15.5703125" style="30" bestFit="1" customWidth="1"/>
    <col min="4361" max="4361" width="12.42578125" style="30" bestFit="1" customWidth="1"/>
    <col min="4362" max="4362" width="13.140625" style="30" bestFit="1" customWidth="1"/>
    <col min="4363" max="4363" width="12.42578125" style="30" bestFit="1" customWidth="1"/>
    <col min="4364" max="4607" width="9.140625" style="30"/>
    <col min="4608" max="4608" width="5.140625" style="30" bestFit="1" customWidth="1"/>
    <col min="4609" max="4609" width="44" style="30" customWidth="1"/>
    <col min="4610" max="4610" width="10.7109375" style="30" bestFit="1" customWidth="1"/>
    <col min="4611" max="4611" width="4.85546875" style="30" bestFit="1" customWidth="1"/>
    <col min="4612" max="4612" width="12.42578125" style="30" bestFit="1" customWidth="1"/>
    <col min="4613" max="4613" width="11" style="30" bestFit="1" customWidth="1"/>
    <col min="4614" max="4614" width="15.42578125" style="30" bestFit="1" customWidth="1"/>
    <col min="4615" max="4615" width="14.140625" style="30" bestFit="1" customWidth="1"/>
    <col min="4616" max="4616" width="15.5703125" style="30" bestFit="1" customWidth="1"/>
    <col min="4617" max="4617" width="12.42578125" style="30" bestFit="1" customWidth="1"/>
    <col min="4618" max="4618" width="13.140625" style="30" bestFit="1" customWidth="1"/>
    <col min="4619" max="4619" width="12.42578125" style="30" bestFit="1" customWidth="1"/>
    <col min="4620" max="4863" width="9.140625" style="30"/>
    <col min="4864" max="4864" width="5.140625" style="30" bestFit="1" customWidth="1"/>
    <col min="4865" max="4865" width="44" style="30" customWidth="1"/>
    <col min="4866" max="4866" width="10.7109375" style="30" bestFit="1" customWidth="1"/>
    <col min="4867" max="4867" width="4.85546875" style="30" bestFit="1" customWidth="1"/>
    <col min="4868" max="4868" width="12.42578125" style="30" bestFit="1" customWidth="1"/>
    <col min="4869" max="4869" width="11" style="30" bestFit="1" customWidth="1"/>
    <col min="4870" max="4870" width="15.42578125" style="30" bestFit="1" customWidth="1"/>
    <col min="4871" max="4871" width="14.140625" style="30" bestFit="1" customWidth="1"/>
    <col min="4872" max="4872" width="15.5703125" style="30" bestFit="1" customWidth="1"/>
    <col min="4873" max="4873" width="12.42578125" style="30" bestFit="1" customWidth="1"/>
    <col min="4874" max="4874" width="13.140625" style="30" bestFit="1" customWidth="1"/>
    <col min="4875" max="4875" width="12.42578125" style="30" bestFit="1" customWidth="1"/>
    <col min="4876" max="5119" width="9.140625" style="30"/>
    <col min="5120" max="5120" width="5.140625" style="30" bestFit="1" customWidth="1"/>
    <col min="5121" max="5121" width="44" style="30" customWidth="1"/>
    <col min="5122" max="5122" width="10.7109375" style="30" bestFit="1" customWidth="1"/>
    <col min="5123" max="5123" width="4.85546875" style="30" bestFit="1" customWidth="1"/>
    <col min="5124" max="5124" width="12.42578125" style="30" bestFit="1" customWidth="1"/>
    <col min="5125" max="5125" width="11" style="30" bestFit="1" customWidth="1"/>
    <col min="5126" max="5126" width="15.42578125" style="30" bestFit="1" customWidth="1"/>
    <col min="5127" max="5127" width="14.140625" style="30" bestFit="1" customWidth="1"/>
    <col min="5128" max="5128" width="15.5703125" style="30" bestFit="1" customWidth="1"/>
    <col min="5129" max="5129" width="12.42578125" style="30" bestFit="1" customWidth="1"/>
    <col min="5130" max="5130" width="13.140625" style="30" bestFit="1" customWidth="1"/>
    <col min="5131" max="5131" width="12.42578125" style="30" bestFit="1" customWidth="1"/>
    <col min="5132" max="5375" width="9.140625" style="30"/>
    <col min="5376" max="5376" width="5.140625" style="30" bestFit="1" customWidth="1"/>
    <col min="5377" max="5377" width="44" style="30" customWidth="1"/>
    <col min="5378" max="5378" width="10.7109375" style="30" bestFit="1" customWidth="1"/>
    <col min="5379" max="5379" width="4.85546875" style="30" bestFit="1" customWidth="1"/>
    <col min="5380" max="5380" width="12.42578125" style="30" bestFit="1" customWidth="1"/>
    <col min="5381" max="5381" width="11" style="30" bestFit="1" customWidth="1"/>
    <col min="5382" max="5382" width="15.42578125" style="30" bestFit="1" customWidth="1"/>
    <col min="5383" max="5383" width="14.140625" style="30" bestFit="1" customWidth="1"/>
    <col min="5384" max="5384" width="15.5703125" style="30" bestFit="1" customWidth="1"/>
    <col min="5385" max="5385" width="12.42578125" style="30" bestFit="1" customWidth="1"/>
    <col min="5386" max="5386" width="13.140625" style="30" bestFit="1" customWidth="1"/>
    <col min="5387" max="5387" width="12.42578125" style="30" bestFit="1" customWidth="1"/>
    <col min="5388" max="5631" width="9.140625" style="30"/>
    <col min="5632" max="5632" width="5.140625" style="30" bestFit="1" customWidth="1"/>
    <col min="5633" max="5633" width="44" style="30" customWidth="1"/>
    <col min="5634" max="5634" width="10.7109375" style="30" bestFit="1" customWidth="1"/>
    <col min="5635" max="5635" width="4.85546875" style="30" bestFit="1" customWidth="1"/>
    <col min="5636" max="5636" width="12.42578125" style="30" bestFit="1" customWidth="1"/>
    <col min="5637" max="5637" width="11" style="30" bestFit="1" customWidth="1"/>
    <col min="5638" max="5638" width="15.42578125" style="30" bestFit="1" customWidth="1"/>
    <col min="5639" max="5639" width="14.140625" style="30" bestFit="1" customWidth="1"/>
    <col min="5640" max="5640" width="15.5703125" style="30" bestFit="1" customWidth="1"/>
    <col min="5641" max="5641" width="12.42578125" style="30" bestFit="1" customWidth="1"/>
    <col min="5642" max="5642" width="13.140625" style="30" bestFit="1" customWidth="1"/>
    <col min="5643" max="5643" width="12.42578125" style="30" bestFit="1" customWidth="1"/>
    <col min="5644" max="5887" width="9.140625" style="30"/>
    <col min="5888" max="5888" width="5.140625" style="30" bestFit="1" customWidth="1"/>
    <col min="5889" max="5889" width="44" style="30" customWidth="1"/>
    <col min="5890" max="5890" width="10.7109375" style="30" bestFit="1" customWidth="1"/>
    <col min="5891" max="5891" width="4.85546875" style="30" bestFit="1" customWidth="1"/>
    <col min="5892" max="5892" width="12.42578125" style="30" bestFit="1" customWidth="1"/>
    <col min="5893" max="5893" width="11" style="30" bestFit="1" customWidth="1"/>
    <col min="5894" max="5894" width="15.42578125" style="30" bestFit="1" customWidth="1"/>
    <col min="5895" max="5895" width="14.140625" style="30" bestFit="1" customWidth="1"/>
    <col min="5896" max="5896" width="15.5703125" style="30" bestFit="1" customWidth="1"/>
    <col min="5897" max="5897" width="12.42578125" style="30" bestFit="1" customWidth="1"/>
    <col min="5898" max="5898" width="13.140625" style="30" bestFit="1" customWidth="1"/>
    <col min="5899" max="5899" width="12.42578125" style="30" bestFit="1" customWidth="1"/>
    <col min="5900" max="6143" width="9.140625" style="30"/>
    <col min="6144" max="6144" width="5.140625" style="30" bestFit="1" customWidth="1"/>
    <col min="6145" max="6145" width="44" style="30" customWidth="1"/>
    <col min="6146" max="6146" width="10.7109375" style="30" bestFit="1" customWidth="1"/>
    <col min="6147" max="6147" width="4.85546875" style="30" bestFit="1" customWidth="1"/>
    <col min="6148" max="6148" width="12.42578125" style="30" bestFit="1" customWidth="1"/>
    <col min="6149" max="6149" width="11" style="30" bestFit="1" customWidth="1"/>
    <col min="6150" max="6150" width="15.42578125" style="30" bestFit="1" customWidth="1"/>
    <col min="6151" max="6151" width="14.140625" style="30" bestFit="1" customWidth="1"/>
    <col min="6152" max="6152" width="15.5703125" style="30" bestFit="1" customWidth="1"/>
    <col min="6153" max="6153" width="12.42578125" style="30" bestFit="1" customWidth="1"/>
    <col min="6154" max="6154" width="13.140625" style="30" bestFit="1" customWidth="1"/>
    <col min="6155" max="6155" width="12.42578125" style="30" bestFit="1" customWidth="1"/>
    <col min="6156" max="6399" width="9.140625" style="30"/>
    <col min="6400" max="6400" width="5.140625" style="30" bestFit="1" customWidth="1"/>
    <col min="6401" max="6401" width="44" style="30" customWidth="1"/>
    <col min="6402" max="6402" width="10.7109375" style="30" bestFit="1" customWidth="1"/>
    <col min="6403" max="6403" width="4.85546875" style="30" bestFit="1" customWidth="1"/>
    <col min="6404" max="6404" width="12.42578125" style="30" bestFit="1" customWidth="1"/>
    <col min="6405" max="6405" width="11" style="30" bestFit="1" customWidth="1"/>
    <col min="6406" max="6406" width="15.42578125" style="30" bestFit="1" customWidth="1"/>
    <col min="6407" max="6407" width="14.140625" style="30" bestFit="1" customWidth="1"/>
    <col min="6408" max="6408" width="15.5703125" style="30" bestFit="1" customWidth="1"/>
    <col min="6409" max="6409" width="12.42578125" style="30" bestFit="1" customWidth="1"/>
    <col min="6410" max="6410" width="13.140625" style="30" bestFit="1" customWidth="1"/>
    <col min="6411" max="6411" width="12.42578125" style="30" bestFit="1" customWidth="1"/>
    <col min="6412" max="6655" width="9.140625" style="30"/>
    <col min="6656" max="6656" width="5.140625" style="30" bestFit="1" customWidth="1"/>
    <col min="6657" max="6657" width="44" style="30" customWidth="1"/>
    <col min="6658" max="6658" width="10.7109375" style="30" bestFit="1" customWidth="1"/>
    <col min="6659" max="6659" width="4.85546875" style="30" bestFit="1" customWidth="1"/>
    <col min="6660" max="6660" width="12.42578125" style="30" bestFit="1" customWidth="1"/>
    <col min="6661" max="6661" width="11" style="30" bestFit="1" customWidth="1"/>
    <col min="6662" max="6662" width="15.42578125" style="30" bestFit="1" customWidth="1"/>
    <col min="6663" max="6663" width="14.140625" style="30" bestFit="1" customWidth="1"/>
    <col min="6664" max="6664" width="15.5703125" style="30" bestFit="1" customWidth="1"/>
    <col min="6665" max="6665" width="12.42578125" style="30" bestFit="1" customWidth="1"/>
    <col min="6666" max="6666" width="13.140625" style="30" bestFit="1" customWidth="1"/>
    <col min="6667" max="6667" width="12.42578125" style="30" bestFit="1" customWidth="1"/>
    <col min="6668" max="6911" width="9.140625" style="30"/>
    <col min="6912" max="6912" width="5.140625" style="30" bestFit="1" customWidth="1"/>
    <col min="6913" max="6913" width="44" style="30" customWidth="1"/>
    <col min="6914" max="6914" width="10.7109375" style="30" bestFit="1" customWidth="1"/>
    <col min="6915" max="6915" width="4.85546875" style="30" bestFit="1" customWidth="1"/>
    <col min="6916" max="6916" width="12.42578125" style="30" bestFit="1" customWidth="1"/>
    <col min="6917" max="6917" width="11" style="30" bestFit="1" customWidth="1"/>
    <col min="6918" max="6918" width="15.42578125" style="30" bestFit="1" customWidth="1"/>
    <col min="6919" max="6919" width="14.140625" style="30" bestFit="1" customWidth="1"/>
    <col min="6920" max="6920" width="15.5703125" style="30" bestFit="1" customWidth="1"/>
    <col min="6921" max="6921" width="12.42578125" style="30" bestFit="1" customWidth="1"/>
    <col min="6922" max="6922" width="13.140625" style="30" bestFit="1" customWidth="1"/>
    <col min="6923" max="6923" width="12.42578125" style="30" bestFit="1" customWidth="1"/>
    <col min="6924" max="7167" width="9.140625" style="30"/>
    <col min="7168" max="7168" width="5.140625" style="30" bestFit="1" customWidth="1"/>
    <col min="7169" max="7169" width="44" style="30" customWidth="1"/>
    <col min="7170" max="7170" width="10.7109375" style="30" bestFit="1" customWidth="1"/>
    <col min="7171" max="7171" width="4.85546875" style="30" bestFit="1" customWidth="1"/>
    <col min="7172" max="7172" width="12.42578125" style="30" bestFit="1" customWidth="1"/>
    <col min="7173" max="7173" width="11" style="30" bestFit="1" customWidth="1"/>
    <col min="7174" max="7174" width="15.42578125" style="30" bestFit="1" customWidth="1"/>
    <col min="7175" max="7175" width="14.140625" style="30" bestFit="1" customWidth="1"/>
    <col min="7176" max="7176" width="15.5703125" style="30" bestFit="1" customWidth="1"/>
    <col min="7177" max="7177" width="12.42578125" style="30" bestFit="1" customWidth="1"/>
    <col min="7178" max="7178" width="13.140625" style="30" bestFit="1" customWidth="1"/>
    <col min="7179" max="7179" width="12.42578125" style="30" bestFit="1" customWidth="1"/>
    <col min="7180" max="7423" width="9.140625" style="30"/>
    <col min="7424" max="7424" width="5.140625" style="30" bestFit="1" customWidth="1"/>
    <col min="7425" max="7425" width="44" style="30" customWidth="1"/>
    <col min="7426" max="7426" width="10.7109375" style="30" bestFit="1" customWidth="1"/>
    <col min="7427" max="7427" width="4.85546875" style="30" bestFit="1" customWidth="1"/>
    <col min="7428" max="7428" width="12.42578125" style="30" bestFit="1" customWidth="1"/>
    <col min="7429" max="7429" width="11" style="30" bestFit="1" customWidth="1"/>
    <col min="7430" max="7430" width="15.42578125" style="30" bestFit="1" customWidth="1"/>
    <col min="7431" max="7431" width="14.140625" style="30" bestFit="1" customWidth="1"/>
    <col min="7432" max="7432" width="15.5703125" style="30" bestFit="1" customWidth="1"/>
    <col min="7433" max="7433" width="12.42578125" style="30" bestFit="1" customWidth="1"/>
    <col min="7434" max="7434" width="13.140625" style="30" bestFit="1" customWidth="1"/>
    <col min="7435" max="7435" width="12.42578125" style="30" bestFit="1" customWidth="1"/>
    <col min="7436" max="7679" width="9.140625" style="30"/>
    <col min="7680" max="7680" width="5.140625" style="30" bestFit="1" customWidth="1"/>
    <col min="7681" max="7681" width="44" style="30" customWidth="1"/>
    <col min="7682" max="7682" width="10.7109375" style="30" bestFit="1" customWidth="1"/>
    <col min="7683" max="7683" width="4.85546875" style="30" bestFit="1" customWidth="1"/>
    <col min="7684" max="7684" width="12.42578125" style="30" bestFit="1" customWidth="1"/>
    <col min="7685" max="7685" width="11" style="30" bestFit="1" customWidth="1"/>
    <col min="7686" max="7686" width="15.42578125" style="30" bestFit="1" customWidth="1"/>
    <col min="7687" max="7687" width="14.140625" style="30" bestFit="1" customWidth="1"/>
    <col min="7688" max="7688" width="15.5703125" style="30" bestFit="1" customWidth="1"/>
    <col min="7689" max="7689" width="12.42578125" style="30" bestFit="1" customWidth="1"/>
    <col min="7690" max="7690" width="13.140625" style="30" bestFit="1" customWidth="1"/>
    <col min="7691" max="7691" width="12.42578125" style="30" bestFit="1" customWidth="1"/>
    <col min="7692" max="7935" width="9.140625" style="30"/>
    <col min="7936" max="7936" width="5.140625" style="30" bestFit="1" customWidth="1"/>
    <col min="7937" max="7937" width="44" style="30" customWidth="1"/>
    <col min="7938" max="7938" width="10.7109375" style="30" bestFit="1" customWidth="1"/>
    <col min="7939" max="7939" width="4.85546875" style="30" bestFit="1" customWidth="1"/>
    <col min="7940" max="7940" width="12.42578125" style="30" bestFit="1" customWidth="1"/>
    <col min="7941" max="7941" width="11" style="30" bestFit="1" customWidth="1"/>
    <col min="7942" max="7942" width="15.42578125" style="30" bestFit="1" customWidth="1"/>
    <col min="7943" max="7943" width="14.140625" style="30" bestFit="1" customWidth="1"/>
    <col min="7944" max="7944" width="15.5703125" style="30" bestFit="1" customWidth="1"/>
    <col min="7945" max="7945" width="12.42578125" style="30" bestFit="1" customWidth="1"/>
    <col min="7946" max="7946" width="13.140625" style="30" bestFit="1" customWidth="1"/>
    <col min="7947" max="7947" width="12.42578125" style="30" bestFit="1" customWidth="1"/>
    <col min="7948" max="8191" width="9.140625" style="30"/>
    <col min="8192" max="8192" width="5.140625" style="30" bestFit="1" customWidth="1"/>
    <col min="8193" max="8193" width="44" style="30" customWidth="1"/>
    <col min="8194" max="8194" width="10.7109375" style="30" bestFit="1" customWidth="1"/>
    <col min="8195" max="8195" width="4.85546875" style="30" bestFit="1" customWidth="1"/>
    <col min="8196" max="8196" width="12.42578125" style="30" bestFit="1" customWidth="1"/>
    <col min="8197" max="8197" width="11" style="30" bestFit="1" customWidth="1"/>
    <col min="8198" max="8198" width="15.42578125" style="30" bestFit="1" customWidth="1"/>
    <col min="8199" max="8199" width="14.140625" style="30" bestFit="1" customWidth="1"/>
    <col min="8200" max="8200" width="15.5703125" style="30" bestFit="1" customWidth="1"/>
    <col min="8201" max="8201" width="12.42578125" style="30" bestFit="1" customWidth="1"/>
    <col min="8202" max="8202" width="13.140625" style="30" bestFit="1" customWidth="1"/>
    <col min="8203" max="8203" width="12.42578125" style="30" bestFit="1" customWidth="1"/>
    <col min="8204" max="8447" width="9.140625" style="30"/>
    <col min="8448" max="8448" width="5.140625" style="30" bestFit="1" customWidth="1"/>
    <col min="8449" max="8449" width="44" style="30" customWidth="1"/>
    <col min="8450" max="8450" width="10.7109375" style="30" bestFit="1" customWidth="1"/>
    <col min="8451" max="8451" width="4.85546875" style="30" bestFit="1" customWidth="1"/>
    <col min="8452" max="8452" width="12.42578125" style="30" bestFit="1" customWidth="1"/>
    <col min="8453" max="8453" width="11" style="30" bestFit="1" customWidth="1"/>
    <col min="8454" max="8454" width="15.42578125" style="30" bestFit="1" customWidth="1"/>
    <col min="8455" max="8455" width="14.140625" style="30" bestFit="1" customWidth="1"/>
    <col min="8456" max="8456" width="15.5703125" style="30" bestFit="1" customWidth="1"/>
    <col min="8457" max="8457" width="12.42578125" style="30" bestFit="1" customWidth="1"/>
    <col min="8458" max="8458" width="13.140625" style="30" bestFit="1" customWidth="1"/>
    <col min="8459" max="8459" width="12.42578125" style="30" bestFit="1" customWidth="1"/>
    <col min="8460" max="8703" width="9.140625" style="30"/>
    <col min="8704" max="8704" width="5.140625" style="30" bestFit="1" customWidth="1"/>
    <col min="8705" max="8705" width="44" style="30" customWidth="1"/>
    <col min="8706" max="8706" width="10.7109375" style="30" bestFit="1" customWidth="1"/>
    <col min="8707" max="8707" width="4.85546875" style="30" bestFit="1" customWidth="1"/>
    <col min="8708" max="8708" width="12.42578125" style="30" bestFit="1" customWidth="1"/>
    <col min="8709" max="8709" width="11" style="30" bestFit="1" customWidth="1"/>
    <col min="8710" max="8710" width="15.42578125" style="30" bestFit="1" customWidth="1"/>
    <col min="8711" max="8711" width="14.140625" style="30" bestFit="1" customWidth="1"/>
    <col min="8712" max="8712" width="15.5703125" style="30" bestFit="1" customWidth="1"/>
    <col min="8713" max="8713" width="12.42578125" style="30" bestFit="1" customWidth="1"/>
    <col min="8714" max="8714" width="13.140625" style="30" bestFit="1" customWidth="1"/>
    <col min="8715" max="8715" width="12.42578125" style="30" bestFit="1" customWidth="1"/>
    <col min="8716" max="8959" width="9.140625" style="30"/>
    <col min="8960" max="8960" width="5.140625" style="30" bestFit="1" customWidth="1"/>
    <col min="8961" max="8961" width="44" style="30" customWidth="1"/>
    <col min="8962" max="8962" width="10.7109375" style="30" bestFit="1" customWidth="1"/>
    <col min="8963" max="8963" width="4.85546875" style="30" bestFit="1" customWidth="1"/>
    <col min="8964" max="8964" width="12.42578125" style="30" bestFit="1" customWidth="1"/>
    <col min="8965" max="8965" width="11" style="30" bestFit="1" customWidth="1"/>
    <col min="8966" max="8966" width="15.42578125" style="30" bestFit="1" customWidth="1"/>
    <col min="8967" max="8967" width="14.140625" style="30" bestFit="1" customWidth="1"/>
    <col min="8968" max="8968" width="15.5703125" style="30" bestFit="1" customWidth="1"/>
    <col min="8969" max="8969" width="12.42578125" style="30" bestFit="1" customWidth="1"/>
    <col min="8970" max="8970" width="13.140625" style="30" bestFit="1" customWidth="1"/>
    <col min="8971" max="8971" width="12.42578125" style="30" bestFit="1" customWidth="1"/>
    <col min="8972" max="9215" width="9.140625" style="30"/>
    <col min="9216" max="9216" width="5.140625" style="30" bestFit="1" customWidth="1"/>
    <col min="9217" max="9217" width="44" style="30" customWidth="1"/>
    <col min="9218" max="9218" width="10.7109375" style="30" bestFit="1" customWidth="1"/>
    <col min="9219" max="9219" width="4.85546875" style="30" bestFit="1" customWidth="1"/>
    <col min="9220" max="9220" width="12.42578125" style="30" bestFit="1" customWidth="1"/>
    <col min="9221" max="9221" width="11" style="30" bestFit="1" customWidth="1"/>
    <col min="9222" max="9222" width="15.42578125" style="30" bestFit="1" customWidth="1"/>
    <col min="9223" max="9223" width="14.140625" style="30" bestFit="1" customWidth="1"/>
    <col min="9224" max="9224" width="15.5703125" style="30" bestFit="1" customWidth="1"/>
    <col min="9225" max="9225" width="12.42578125" style="30" bestFit="1" customWidth="1"/>
    <col min="9226" max="9226" width="13.140625" style="30" bestFit="1" customWidth="1"/>
    <col min="9227" max="9227" width="12.42578125" style="30" bestFit="1" customWidth="1"/>
    <col min="9228" max="9471" width="9.140625" style="30"/>
    <col min="9472" max="9472" width="5.140625" style="30" bestFit="1" customWidth="1"/>
    <col min="9473" max="9473" width="44" style="30" customWidth="1"/>
    <col min="9474" max="9474" width="10.7109375" style="30" bestFit="1" customWidth="1"/>
    <col min="9475" max="9475" width="4.85546875" style="30" bestFit="1" customWidth="1"/>
    <col min="9476" max="9476" width="12.42578125" style="30" bestFit="1" customWidth="1"/>
    <col min="9477" max="9477" width="11" style="30" bestFit="1" customWidth="1"/>
    <col min="9478" max="9478" width="15.42578125" style="30" bestFit="1" customWidth="1"/>
    <col min="9479" max="9479" width="14.140625" style="30" bestFit="1" customWidth="1"/>
    <col min="9480" max="9480" width="15.5703125" style="30" bestFit="1" customWidth="1"/>
    <col min="9481" max="9481" width="12.42578125" style="30" bestFit="1" customWidth="1"/>
    <col min="9482" max="9482" width="13.140625" style="30" bestFit="1" customWidth="1"/>
    <col min="9483" max="9483" width="12.42578125" style="30" bestFit="1" customWidth="1"/>
    <col min="9484" max="9727" width="9.140625" style="30"/>
    <col min="9728" max="9728" width="5.140625" style="30" bestFit="1" customWidth="1"/>
    <col min="9729" max="9729" width="44" style="30" customWidth="1"/>
    <col min="9730" max="9730" width="10.7109375" style="30" bestFit="1" customWidth="1"/>
    <col min="9731" max="9731" width="4.85546875" style="30" bestFit="1" customWidth="1"/>
    <col min="9732" max="9732" width="12.42578125" style="30" bestFit="1" customWidth="1"/>
    <col min="9733" max="9733" width="11" style="30" bestFit="1" customWidth="1"/>
    <col min="9734" max="9734" width="15.42578125" style="30" bestFit="1" customWidth="1"/>
    <col min="9735" max="9735" width="14.140625" style="30" bestFit="1" customWidth="1"/>
    <col min="9736" max="9736" width="15.5703125" style="30" bestFit="1" customWidth="1"/>
    <col min="9737" max="9737" width="12.42578125" style="30" bestFit="1" customWidth="1"/>
    <col min="9738" max="9738" width="13.140625" style="30" bestFit="1" customWidth="1"/>
    <col min="9739" max="9739" width="12.42578125" style="30" bestFit="1" customWidth="1"/>
    <col min="9740" max="9983" width="9.140625" style="30"/>
    <col min="9984" max="9984" width="5.140625" style="30" bestFit="1" customWidth="1"/>
    <col min="9985" max="9985" width="44" style="30" customWidth="1"/>
    <col min="9986" max="9986" width="10.7109375" style="30" bestFit="1" customWidth="1"/>
    <col min="9987" max="9987" width="4.85546875" style="30" bestFit="1" customWidth="1"/>
    <col min="9988" max="9988" width="12.42578125" style="30" bestFit="1" customWidth="1"/>
    <col min="9989" max="9989" width="11" style="30" bestFit="1" customWidth="1"/>
    <col min="9990" max="9990" width="15.42578125" style="30" bestFit="1" customWidth="1"/>
    <col min="9991" max="9991" width="14.140625" style="30" bestFit="1" customWidth="1"/>
    <col min="9992" max="9992" width="15.5703125" style="30" bestFit="1" customWidth="1"/>
    <col min="9993" max="9993" width="12.42578125" style="30" bestFit="1" customWidth="1"/>
    <col min="9994" max="9994" width="13.140625" style="30" bestFit="1" customWidth="1"/>
    <col min="9995" max="9995" width="12.42578125" style="30" bestFit="1" customWidth="1"/>
    <col min="9996" max="10239" width="9.140625" style="30"/>
    <col min="10240" max="10240" width="5.140625" style="30" bestFit="1" customWidth="1"/>
    <col min="10241" max="10241" width="44" style="30" customWidth="1"/>
    <col min="10242" max="10242" width="10.7109375" style="30" bestFit="1" customWidth="1"/>
    <col min="10243" max="10243" width="4.85546875" style="30" bestFit="1" customWidth="1"/>
    <col min="10244" max="10244" width="12.42578125" style="30" bestFit="1" customWidth="1"/>
    <col min="10245" max="10245" width="11" style="30" bestFit="1" customWidth="1"/>
    <col min="10246" max="10246" width="15.42578125" style="30" bestFit="1" customWidth="1"/>
    <col min="10247" max="10247" width="14.140625" style="30" bestFit="1" customWidth="1"/>
    <col min="10248" max="10248" width="15.5703125" style="30" bestFit="1" customWidth="1"/>
    <col min="10249" max="10249" width="12.42578125" style="30" bestFit="1" customWidth="1"/>
    <col min="10250" max="10250" width="13.140625" style="30" bestFit="1" customWidth="1"/>
    <col min="10251" max="10251" width="12.42578125" style="30" bestFit="1" customWidth="1"/>
    <col min="10252" max="10495" width="9.140625" style="30"/>
    <col min="10496" max="10496" width="5.140625" style="30" bestFit="1" customWidth="1"/>
    <col min="10497" max="10497" width="44" style="30" customWidth="1"/>
    <col min="10498" max="10498" width="10.7109375" style="30" bestFit="1" customWidth="1"/>
    <col min="10499" max="10499" width="4.85546875" style="30" bestFit="1" customWidth="1"/>
    <col min="10500" max="10500" width="12.42578125" style="30" bestFit="1" customWidth="1"/>
    <col min="10501" max="10501" width="11" style="30" bestFit="1" customWidth="1"/>
    <col min="10502" max="10502" width="15.42578125" style="30" bestFit="1" customWidth="1"/>
    <col min="10503" max="10503" width="14.140625" style="30" bestFit="1" customWidth="1"/>
    <col min="10504" max="10504" width="15.5703125" style="30" bestFit="1" customWidth="1"/>
    <col min="10505" max="10505" width="12.42578125" style="30" bestFit="1" customWidth="1"/>
    <col min="10506" max="10506" width="13.140625" style="30" bestFit="1" customWidth="1"/>
    <col min="10507" max="10507" width="12.42578125" style="30" bestFit="1" customWidth="1"/>
    <col min="10508" max="10751" width="9.140625" style="30"/>
    <col min="10752" max="10752" width="5.140625" style="30" bestFit="1" customWidth="1"/>
    <col min="10753" max="10753" width="44" style="30" customWidth="1"/>
    <col min="10754" max="10754" width="10.7109375" style="30" bestFit="1" customWidth="1"/>
    <col min="10755" max="10755" width="4.85546875" style="30" bestFit="1" customWidth="1"/>
    <col min="10756" max="10756" width="12.42578125" style="30" bestFit="1" customWidth="1"/>
    <col min="10757" max="10757" width="11" style="30" bestFit="1" customWidth="1"/>
    <col min="10758" max="10758" width="15.42578125" style="30" bestFit="1" customWidth="1"/>
    <col min="10759" max="10759" width="14.140625" style="30" bestFit="1" customWidth="1"/>
    <col min="10760" max="10760" width="15.5703125" style="30" bestFit="1" customWidth="1"/>
    <col min="10761" max="10761" width="12.42578125" style="30" bestFit="1" customWidth="1"/>
    <col min="10762" max="10762" width="13.140625" style="30" bestFit="1" customWidth="1"/>
    <col min="10763" max="10763" width="12.42578125" style="30" bestFit="1" customWidth="1"/>
    <col min="10764" max="11007" width="9.140625" style="30"/>
    <col min="11008" max="11008" width="5.140625" style="30" bestFit="1" customWidth="1"/>
    <col min="11009" max="11009" width="44" style="30" customWidth="1"/>
    <col min="11010" max="11010" width="10.7109375" style="30" bestFit="1" customWidth="1"/>
    <col min="11011" max="11011" width="4.85546875" style="30" bestFit="1" customWidth="1"/>
    <col min="11012" max="11012" width="12.42578125" style="30" bestFit="1" customWidth="1"/>
    <col min="11013" max="11013" width="11" style="30" bestFit="1" customWidth="1"/>
    <col min="11014" max="11014" width="15.42578125" style="30" bestFit="1" customWidth="1"/>
    <col min="11015" max="11015" width="14.140625" style="30" bestFit="1" customWidth="1"/>
    <col min="11016" max="11016" width="15.5703125" style="30" bestFit="1" customWidth="1"/>
    <col min="11017" max="11017" width="12.42578125" style="30" bestFit="1" customWidth="1"/>
    <col min="11018" max="11018" width="13.140625" style="30" bestFit="1" customWidth="1"/>
    <col min="11019" max="11019" width="12.42578125" style="30" bestFit="1" customWidth="1"/>
    <col min="11020" max="11263" width="9.140625" style="30"/>
    <col min="11264" max="11264" width="5.140625" style="30" bestFit="1" customWidth="1"/>
    <col min="11265" max="11265" width="44" style="30" customWidth="1"/>
    <col min="11266" max="11266" width="10.7109375" style="30" bestFit="1" customWidth="1"/>
    <col min="11267" max="11267" width="4.85546875" style="30" bestFit="1" customWidth="1"/>
    <col min="11268" max="11268" width="12.42578125" style="30" bestFit="1" customWidth="1"/>
    <col min="11269" max="11269" width="11" style="30" bestFit="1" customWidth="1"/>
    <col min="11270" max="11270" width="15.42578125" style="30" bestFit="1" customWidth="1"/>
    <col min="11271" max="11271" width="14.140625" style="30" bestFit="1" customWidth="1"/>
    <col min="11272" max="11272" width="15.5703125" style="30" bestFit="1" customWidth="1"/>
    <col min="11273" max="11273" width="12.42578125" style="30" bestFit="1" customWidth="1"/>
    <col min="11274" max="11274" width="13.140625" style="30" bestFit="1" customWidth="1"/>
    <col min="11275" max="11275" width="12.42578125" style="30" bestFit="1" customWidth="1"/>
    <col min="11276" max="11519" width="9.140625" style="30"/>
    <col min="11520" max="11520" width="5.140625" style="30" bestFit="1" customWidth="1"/>
    <col min="11521" max="11521" width="44" style="30" customWidth="1"/>
    <col min="11522" max="11522" width="10.7109375" style="30" bestFit="1" customWidth="1"/>
    <col min="11523" max="11523" width="4.85546875" style="30" bestFit="1" customWidth="1"/>
    <col min="11524" max="11524" width="12.42578125" style="30" bestFit="1" customWidth="1"/>
    <col min="11525" max="11525" width="11" style="30" bestFit="1" customWidth="1"/>
    <col min="11526" max="11526" width="15.42578125" style="30" bestFit="1" customWidth="1"/>
    <col min="11527" max="11527" width="14.140625" style="30" bestFit="1" customWidth="1"/>
    <col min="11528" max="11528" width="15.5703125" style="30" bestFit="1" customWidth="1"/>
    <col min="11529" max="11529" width="12.42578125" style="30" bestFit="1" customWidth="1"/>
    <col min="11530" max="11530" width="13.140625" style="30" bestFit="1" customWidth="1"/>
    <col min="11531" max="11531" width="12.42578125" style="30" bestFit="1" customWidth="1"/>
    <col min="11532" max="11775" width="9.140625" style="30"/>
    <col min="11776" max="11776" width="5.140625" style="30" bestFit="1" customWidth="1"/>
    <col min="11777" max="11777" width="44" style="30" customWidth="1"/>
    <col min="11778" max="11778" width="10.7109375" style="30" bestFit="1" customWidth="1"/>
    <col min="11779" max="11779" width="4.85546875" style="30" bestFit="1" customWidth="1"/>
    <col min="11780" max="11780" width="12.42578125" style="30" bestFit="1" customWidth="1"/>
    <col min="11781" max="11781" width="11" style="30" bestFit="1" customWidth="1"/>
    <col min="11782" max="11782" width="15.42578125" style="30" bestFit="1" customWidth="1"/>
    <col min="11783" max="11783" width="14.140625" style="30" bestFit="1" customWidth="1"/>
    <col min="11784" max="11784" width="15.5703125" style="30" bestFit="1" customWidth="1"/>
    <col min="11785" max="11785" width="12.42578125" style="30" bestFit="1" customWidth="1"/>
    <col min="11786" max="11786" width="13.140625" style="30" bestFit="1" customWidth="1"/>
    <col min="11787" max="11787" width="12.42578125" style="30" bestFit="1" customWidth="1"/>
    <col min="11788" max="12031" width="9.140625" style="30"/>
    <col min="12032" max="12032" width="5.140625" style="30" bestFit="1" customWidth="1"/>
    <col min="12033" max="12033" width="44" style="30" customWidth="1"/>
    <col min="12034" max="12034" width="10.7109375" style="30" bestFit="1" customWidth="1"/>
    <col min="12035" max="12035" width="4.85546875" style="30" bestFit="1" customWidth="1"/>
    <col min="12036" max="12036" width="12.42578125" style="30" bestFit="1" customWidth="1"/>
    <col min="12037" max="12037" width="11" style="30" bestFit="1" customWidth="1"/>
    <col min="12038" max="12038" width="15.42578125" style="30" bestFit="1" customWidth="1"/>
    <col min="12039" max="12039" width="14.140625" style="30" bestFit="1" customWidth="1"/>
    <col min="12040" max="12040" width="15.5703125" style="30" bestFit="1" customWidth="1"/>
    <col min="12041" max="12041" width="12.42578125" style="30" bestFit="1" customWidth="1"/>
    <col min="12042" max="12042" width="13.140625" style="30" bestFit="1" customWidth="1"/>
    <col min="12043" max="12043" width="12.42578125" style="30" bestFit="1" customWidth="1"/>
    <col min="12044" max="12287" width="9.140625" style="30"/>
    <col min="12288" max="12288" width="5.140625" style="30" bestFit="1" customWidth="1"/>
    <col min="12289" max="12289" width="44" style="30" customWidth="1"/>
    <col min="12290" max="12290" width="10.7109375" style="30" bestFit="1" customWidth="1"/>
    <col min="12291" max="12291" width="4.85546875" style="30" bestFit="1" customWidth="1"/>
    <col min="12292" max="12292" width="12.42578125" style="30" bestFit="1" customWidth="1"/>
    <col min="12293" max="12293" width="11" style="30" bestFit="1" customWidth="1"/>
    <col min="12294" max="12294" width="15.42578125" style="30" bestFit="1" customWidth="1"/>
    <col min="12295" max="12295" width="14.140625" style="30" bestFit="1" customWidth="1"/>
    <col min="12296" max="12296" width="15.5703125" style="30" bestFit="1" customWidth="1"/>
    <col min="12297" max="12297" width="12.42578125" style="30" bestFit="1" customWidth="1"/>
    <col min="12298" max="12298" width="13.140625" style="30" bestFit="1" customWidth="1"/>
    <col min="12299" max="12299" width="12.42578125" style="30" bestFit="1" customWidth="1"/>
    <col min="12300" max="12543" width="9.140625" style="30"/>
    <col min="12544" max="12544" width="5.140625" style="30" bestFit="1" customWidth="1"/>
    <col min="12545" max="12545" width="44" style="30" customWidth="1"/>
    <col min="12546" max="12546" width="10.7109375" style="30" bestFit="1" customWidth="1"/>
    <col min="12547" max="12547" width="4.85546875" style="30" bestFit="1" customWidth="1"/>
    <col min="12548" max="12548" width="12.42578125" style="30" bestFit="1" customWidth="1"/>
    <col min="12549" max="12549" width="11" style="30" bestFit="1" customWidth="1"/>
    <col min="12550" max="12550" width="15.42578125" style="30" bestFit="1" customWidth="1"/>
    <col min="12551" max="12551" width="14.140625" style="30" bestFit="1" customWidth="1"/>
    <col min="12552" max="12552" width="15.5703125" style="30" bestFit="1" customWidth="1"/>
    <col min="12553" max="12553" width="12.42578125" style="30" bestFit="1" customWidth="1"/>
    <col min="12554" max="12554" width="13.140625" style="30" bestFit="1" customWidth="1"/>
    <col min="12555" max="12555" width="12.42578125" style="30" bestFit="1" customWidth="1"/>
    <col min="12556" max="12799" width="9.140625" style="30"/>
    <col min="12800" max="12800" width="5.140625" style="30" bestFit="1" customWidth="1"/>
    <col min="12801" max="12801" width="44" style="30" customWidth="1"/>
    <col min="12802" max="12802" width="10.7109375" style="30" bestFit="1" customWidth="1"/>
    <col min="12803" max="12803" width="4.85546875" style="30" bestFit="1" customWidth="1"/>
    <col min="12804" max="12804" width="12.42578125" style="30" bestFit="1" customWidth="1"/>
    <col min="12805" max="12805" width="11" style="30" bestFit="1" customWidth="1"/>
    <col min="12806" max="12806" width="15.42578125" style="30" bestFit="1" customWidth="1"/>
    <col min="12807" max="12807" width="14.140625" style="30" bestFit="1" customWidth="1"/>
    <col min="12808" max="12808" width="15.5703125" style="30" bestFit="1" customWidth="1"/>
    <col min="12809" max="12809" width="12.42578125" style="30" bestFit="1" customWidth="1"/>
    <col min="12810" max="12810" width="13.140625" style="30" bestFit="1" customWidth="1"/>
    <col min="12811" max="12811" width="12.42578125" style="30" bestFit="1" customWidth="1"/>
    <col min="12812" max="13055" width="9.140625" style="30"/>
    <col min="13056" max="13056" width="5.140625" style="30" bestFit="1" customWidth="1"/>
    <col min="13057" max="13057" width="44" style="30" customWidth="1"/>
    <col min="13058" max="13058" width="10.7109375" style="30" bestFit="1" customWidth="1"/>
    <col min="13059" max="13059" width="4.85546875" style="30" bestFit="1" customWidth="1"/>
    <col min="13060" max="13060" width="12.42578125" style="30" bestFit="1" customWidth="1"/>
    <col min="13061" max="13061" width="11" style="30" bestFit="1" customWidth="1"/>
    <col min="13062" max="13062" width="15.42578125" style="30" bestFit="1" customWidth="1"/>
    <col min="13063" max="13063" width="14.140625" style="30" bestFit="1" customWidth="1"/>
    <col min="13064" max="13064" width="15.5703125" style="30" bestFit="1" customWidth="1"/>
    <col min="13065" max="13065" width="12.42578125" style="30" bestFit="1" customWidth="1"/>
    <col min="13066" max="13066" width="13.140625" style="30" bestFit="1" customWidth="1"/>
    <col min="13067" max="13067" width="12.42578125" style="30" bestFit="1" customWidth="1"/>
    <col min="13068" max="13311" width="9.140625" style="30"/>
    <col min="13312" max="13312" width="5.140625" style="30" bestFit="1" customWidth="1"/>
    <col min="13313" max="13313" width="44" style="30" customWidth="1"/>
    <col min="13314" max="13314" width="10.7109375" style="30" bestFit="1" customWidth="1"/>
    <col min="13315" max="13315" width="4.85546875" style="30" bestFit="1" customWidth="1"/>
    <col min="13316" max="13316" width="12.42578125" style="30" bestFit="1" customWidth="1"/>
    <col min="13317" max="13317" width="11" style="30" bestFit="1" customWidth="1"/>
    <col min="13318" max="13318" width="15.42578125" style="30" bestFit="1" customWidth="1"/>
    <col min="13319" max="13319" width="14.140625" style="30" bestFit="1" customWidth="1"/>
    <col min="13320" max="13320" width="15.5703125" style="30" bestFit="1" customWidth="1"/>
    <col min="13321" max="13321" width="12.42578125" style="30" bestFit="1" customWidth="1"/>
    <col min="13322" max="13322" width="13.140625" style="30" bestFit="1" customWidth="1"/>
    <col min="13323" max="13323" width="12.42578125" style="30" bestFit="1" customWidth="1"/>
    <col min="13324" max="13567" width="9.140625" style="30"/>
    <col min="13568" max="13568" width="5.140625" style="30" bestFit="1" customWidth="1"/>
    <col min="13569" max="13569" width="44" style="30" customWidth="1"/>
    <col min="13570" max="13570" width="10.7109375" style="30" bestFit="1" customWidth="1"/>
    <col min="13571" max="13571" width="4.85546875" style="30" bestFit="1" customWidth="1"/>
    <col min="13572" max="13572" width="12.42578125" style="30" bestFit="1" customWidth="1"/>
    <col min="13573" max="13573" width="11" style="30" bestFit="1" customWidth="1"/>
    <col min="13574" max="13574" width="15.42578125" style="30" bestFit="1" customWidth="1"/>
    <col min="13575" max="13575" width="14.140625" style="30" bestFit="1" customWidth="1"/>
    <col min="13576" max="13576" width="15.5703125" style="30" bestFit="1" customWidth="1"/>
    <col min="13577" max="13577" width="12.42578125" style="30" bestFit="1" customWidth="1"/>
    <col min="13578" max="13578" width="13.140625" style="30" bestFit="1" customWidth="1"/>
    <col min="13579" max="13579" width="12.42578125" style="30" bestFit="1" customWidth="1"/>
    <col min="13580" max="13823" width="9.140625" style="30"/>
    <col min="13824" max="13824" width="5.140625" style="30" bestFit="1" customWidth="1"/>
    <col min="13825" max="13825" width="44" style="30" customWidth="1"/>
    <col min="13826" max="13826" width="10.7109375" style="30" bestFit="1" customWidth="1"/>
    <col min="13827" max="13827" width="4.85546875" style="30" bestFit="1" customWidth="1"/>
    <col min="13828" max="13828" width="12.42578125" style="30" bestFit="1" customWidth="1"/>
    <col min="13829" max="13829" width="11" style="30" bestFit="1" customWidth="1"/>
    <col min="13830" max="13830" width="15.42578125" style="30" bestFit="1" customWidth="1"/>
    <col min="13831" max="13831" width="14.140625" style="30" bestFit="1" customWidth="1"/>
    <col min="13832" max="13832" width="15.5703125" style="30" bestFit="1" customWidth="1"/>
    <col min="13833" max="13833" width="12.42578125" style="30" bestFit="1" customWidth="1"/>
    <col min="13834" max="13834" width="13.140625" style="30" bestFit="1" customWidth="1"/>
    <col min="13835" max="13835" width="12.42578125" style="30" bestFit="1" customWidth="1"/>
    <col min="13836" max="14079" width="9.140625" style="30"/>
    <col min="14080" max="14080" width="5.140625" style="30" bestFit="1" customWidth="1"/>
    <col min="14081" max="14081" width="44" style="30" customWidth="1"/>
    <col min="14082" max="14082" width="10.7109375" style="30" bestFit="1" customWidth="1"/>
    <col min="14083" max="14083" width="4.85546875" style="30" bestFit="1" customWidth="1"/>
    <col min="14084" max="14084" width="12.42578125" style="30" bestFit="1" customWidth="1"/>
    <col min="14085" max="14085" width="11" style="30" bestFit="1" customWidth="1"/>
    <col min="14086" max="14086" width="15.42578125" style="30" bestFit="1" customWidth="1"/>
    <col min="14087" max="14087" width="14.140625" style="30" bestFit="1" customWidth="1"/>
    <col min="14088" max="14088" width="15.5703125" style="30" bestFit="1" customWidth="1"/>
    <col min="14089" max="14089" width="12.42578125" style="30" bestFit="1" customWidth="1"/>
    <col min="14090" max="14090" width="13.140625" style="30" bestFit="1" customWidth="1"/>
    <col min="14091" max="14091" width="12.42578125" style="30" bestFit="1" customWidth="1"/>
    <col min="14092" max="14335" width="9.140625" style="30"/>
    <col min="14336" max="14336" width="5.140625" style="30" bestFit="1" customWidth="1"/>
    <col min="14337" max="14337" width="44" style="30" customWidth="1"/>
    <col min="14338" max="14338" width="10.7109375" style="30" bestFit="1" customWidth="1"/>
    <col min="14339" max="14339" width="4.85546875" style="30" bestFit="1" customWidth="1"/>
    <col min="14340" max="14340" width="12.42578125" style="30" bestFit="1" customWidth="1"/>
    <col min="14341" max="14341" width="11" style="30" bestFit="1" customWidth="1"/>
    <col min="14342" max="14342" width="15.42578125" style="30" bestFit="1" customWidth="1"/>
    <col min="14343" max="14343" width="14.140625" style="30" bestFit="1" customWidth="1"/>
    <col min="14344" max="14344" width="15.5703125" style="30" bestFit="1" customWidth="1"/>
    <col min="14345" max="14345" width="12.42578125" style="30" bestFit="1" customWidth="1"/>
    <col min="14346" max="14346" width="13.140625" style="30" bestFit="1" customWidth="1"/>
    <col min="14347" max="14347" width="12.42578125" style="30" bestFit="1" customWidth="1"/>
    <col min="14348" max="14591" width="9.140625" style="30"/>
    <col min="14592" max="14592" width="5.140625" style="30" bestFit="1" customWidth="1"/>
    <col min="14593" max="14593" width="44" style="30" customWidth="1"/>
    <col min="14594" max="14594" width="10.7109375" style="30" bestFit="1" customWidth="1"/>
    <col min="14595" max="14595" width="4.85546875" style="30" bestFit="1" customWidth="1"/>
    <col min="14596" max="14596" width="12.42578125" style="30" bestFit="1" customWidth="1"/>
    <col min="14597" max="14597" width="11" style="30" bestFit="1" customWidth="1"/>
    <col min="14598" max="14598" width="15.42578125" style="30" bestFit="1" customWidth="1"/>
    <col min="14599" max="14599" width="14.140625" style="30" bestFit="1" customWidth="1"/>
    <col min="14600" max="14600" width="15.5703125" style="30" bestFit="1" customWidth="1"/>
    <col min="14601" max="14601" width="12.42578125" style="30" bestFit="1" customWidth="1"/>
    <col min="14602" max="14602" width="13.140625" style="30" bestFit="1" customWidth="1"/>
    <col min="14603" max="14603" width="12.42578125" style="30" bestFit="1" customWidth="1"/>
    <col min="14604" max="14847" width="9.140625" style="30"/>
    <col min="14848" max="14848" width="5.140625" style="30" bestFit="1" customWidth="1"/>
    <col min="14849" max="14849" width="44" style="30" customWidth="1"/>
    <col min="14850" max="14850" width="10.7109375" style="30" bestFit="1" customWidth="1"/>
    <col min="14851" max="14851" width="4.85546875" style="30" bestFit="1" customWidth="1"/>
    <col min="14852" max="14852" width="12.42578125" style="30" bestFit="1" customWidth="1"/>
    <col min="14853" max="14853" width="11" style="30" bestFit="1" customWidth="1"/>
    <col min="14854" max="14854" width="15.42578125" style="30" bestFit="1" customWidth="1"/>
    <col min="14855" max="14855" width="14.140625" style="30" bestFit="1" customWidth="1"/>
    <col min="14856" max="14856" width="15.5703125" style="30" bestFit="1" customWidth="1"/>
    <col min="14857" max="14857" width="12.42578125" style="30" bestFit="1" customWidth="1"/>
    <col min="14858" max="14858" width="13.140625" style="30" bestFit="1" customWidth="1"/>
    <col min="14859" max="14859" width="12.42578125" style="30" bestFit="1" customWidth="1"/>
    <col min="14860" max="15103" width="9.140625" style="30"/>
    <col min="15104" max="15104" width="5.140625" style="30" bestFit="1" customWidth="1"/>
    <col min="15105" max="15105" width="44" style="30" customWidth="1"/>
    <col min="15106" max="15106" width="10.7109375" style="30" bestFit="1" customWidth="1"/>
    <col min="15107" max="15107" width="4.85546875" style="30" bestFit="1" customWidth="1"/>
    <col min="15108" max="15108" width="12.42578125" style="30" bestFit="1" customWidth="1"/>
    <col min="15109" max="15109" width="11" style="30" bestFit="1" customWidth="1"/>
    <col min="15110" max="15110" width="15.42578125" style="30" bestFit="1" customWidth="1"/>
    <col min="15111" max="15111" width="14.140625" style="30" bestFit="1" customWidth="1"/>
    <col min="15112" max="15112" width="15.5703125" style="30" bestFit="1" customWidth="1"/>
    <col min="15113" max="15113" width="12.42578125" style="30" bestFit="1" customWidth="1"/>
    <col min="15114" max="15114" width="13.140625" style="30" bestFit="1" customWidth="1"/>
    <col min="15115" max="15115" width="12.42578125" style="30" bestFit="1" customWidth="1"/>
    <col min="15116" max="15359" width="9.140625" style="30"/>
    <col min="15360" max="15360" width="5.140625" style="30" bestFit="1" customWidth="1"/>
    <col min="15361" max="15361" width="44" style="30" customWidth="1"/>
    <col min="15362" max="15362" width="10.7109375" style="30" bestFit="1" customWidth="1"/>
    <col min="15363" max="15363" width="4.85546875" style="30" bestFit="1" customWidth="1"/>
    <col min="15364" max="15364" width="12.42578125" style="30" bestFit="1" customWidth="1"/>
    <col min="15365" max="15365" width="11" style="30" bestFit="1" customWidth="1"/>
    <col min="15366" max="15366" width="15.42578125" style="30" bestFit="1" customWidth="1"/>
    <col min="15367" max="15367" width="14.140625" style="30" bestFit="1" customWidth="1"/>
    <col min="15368" max="15368" width="15.5703125" style="30" bestFit="1" customWidth="1"/>
    <col min="15369" max="15369" width="12.42578125" style="30" bestFit="1" customWidth="1"/>
    <col min="15370" max="15370" width="13.140625" style="30" bestFit="1" customWidth="1"/>
    <col min="15371" max="15371" width="12.42578125" style="30" bestFit="1" customWidth="1"/>
    <col min="15372" max="15615" width="9.140625" style="30"/>
    <col min="15616" max="15616" width="5.140625" style="30" bestFit="1" customWidth="1"/>
    <col min="15617" max="15617" width="44" style="30" customWidth="1"/>
    <col min="15618" max="15618" width="10.7109375" style="30" bestFit="1" customWidth="1"/>
    <col min="15619" max="15619" width="4.85546875" style="30" bestFit="1" customWidth="1"/>
    <col min="15620" max="15620" width="12.42578125" style="30" bestFit="1" customWidth="1"/>
    <col min="15621" max="15621" width="11" style="30" bestFit="1" customWidth="1"/>
    <col min="15622" max="15622" width="15.42578125" style="30" bestFit="1" customWidth="1"/>
    <col min="15623" max="15623" width="14.140625" style="30" bestFit="1" customWidth="1"/>
    <col min="15624" max="15624" width="15.5703125" style="30" bestFit="1" customWidth="1"/>
    <col min="15625" max="15625" width="12.42578125" style="30" bestFit="1" customWidth="1"/>
    <col min="15626" max="15626" width="13.140625" style="30" bestFit="1" customWidth="1"/>
    <col min="15627" max="15627" width="12.42578125" style="30" bestFit="1" customWidth="1"/>
    <col min="15628" max="15871" width="9.140625" style="30"/>
    <col min="15872" max="15872" width="5.140625" style="30" bestFit="1" customWidth="1"/>
    <col min="15873" max="15873" width="44" style="30" customWidth="1"/>
    <col min="15874" max="15874" width="10.7109375" style="30" bestFit="1" customWidth="1"/>
    <col min="15875" max="15875" width="4.85546875" style="30" bestFit="1" customWidth="1"/>
    <col min="15876" max="15876" width="12.42578125" style="30" bestFit="1" customWidth="1"/>
    <col min="15877" max="15877" width="11" style="30" bestFit="1" customWidth="1"/>
    <col min="15878" max="15878" width="15.42578125" style="30" bestFit="1" customWidth="1"/>
    <col min="15879" max="15879" width="14.140625" style="30" bestFit="1" customWidth="1"/>
    <col min="15880" max="15880" width="15.5703125" style="30" bestFit="1" customWidth="1"/>
    <col min="15881" max="15881" width="12.42578125" style="30" bestFit="1" customWidth="1"/>
    <col min="15882" max="15882" width="13.140625" style="30" bestFit="1" customWidth="1"/>
    <col min="15883" max="15883" width="12.42578125" style="30" bestFit="1" customWidth="1"/>
    <col min="15884" max="16127" width="9.140625" style="30"/>
    <col min="16128" max="16128" width="5.140625" style="30" bestFit="1" customWidth="1"/>
    <col min="16129" max="16129" width="44" style="30" customWidth="1"/>
    <col min="16130" max="16130" width="10.7109375" style="30" bestFit="1" customWidth="1"/>
    <col min="16131" max="16131" width="4.85546875" style="30" bestFit="1" customWidth="1"/>
    <col min="16132" max="16132" width="12.42578125" style="30" bestFit="1" customWidth="1"/>
    <col min="16133" max="16133" width="11" style="30" bestFit="1" customWidth="1"/>
    <col min="16134" max="16134" width="15.42578125" style="30" bestFit="1" customWidth="1"/>
    <col min="16135" max="16135" width="14.140625" style="30" bestFit="1" customWidth="1"/>
    <col min="16136" max="16136" width="15.5703125" style="30" bestFit="1" customWidth="1"/>
    <col min="16137" max="16137" width="12.42578125" style="30" bestFit="1" customWidth="1"/>
    <col min="16138" max="16138" width="13.140625" style="30" bestFit="1" customWidth="1"/>
    <col min="16139" max="16139" width="12.42578125" style="30" bestFit="1" customWidth="1"/>
    <col min="16140" max="16384" width="9.140625" style="30"/>
  </cols>
  <sheetData>
    <row r="1" spans="1:9" ht="20.25" x14ac:dyDescent="0.2">
      <c r="A1" s="52"/>
      <c r="B1" s="52"/>
      <c r="C1" s="52"/>
      <c r="D1" s="52"/>
      <c r="E1" s="55"/>
      <c r="F1" s="55"/>
      <c r="G1" s="55"/>
      <c r="H1" s="55"/>
      <c r="I1" s="55"/>
    </row>
    <row r="2" spans="1:9" s="36" customFormat="1" ht="20.25" x14ac:dyDescent="0.2">
      <c r="A2" s="204" t="str">
        <f>Összesítő!A2</f>
        <v xml:space="preserve">KECSKÉD - ORVOSI </v>
      </c>
      <c r="B2" s="204"/>
      <c r="C2" s="204"/>
      <c r="D2" s="204"/>
      <c r="E2" s="204"/>
      <c r="F2" s="204"/>
      <c r="G2" s="204"/>
      <c r="H2" s="204"/>
      <c r="I2" s="204"/>
    </row>
    <row r="3" spans="1:9" s="36" customFormat="1" ht="20.25" x14ac:dyDescent="0.2">
      <c r="A3" s="204" t="s">
        <v>35</v>
      </c>
      <c r="B3" s="204"/>
      <c r="C3" s="204"/>
      <c r="D3" s="204"/>
      <c r="E3" s="204"/>
      <c r="F3" s="204"/>
      <c r="G3" s="204"/>
      <c r="H3" s="204"/>
      <c r="I3" s="204"/>
    </row>
    <row r="4" spans="1:9" s="36" customFormat="1" ht="20.25" x14ac:dyDescent="0.2">
      <c r="A4" s="204" t="s">
        <v>23</v>
      </c>
      <c r="B4" s="204"/>
      <c r="C4" s="204"/>
      <c r="D4" s="204"/>
      <c r="E4" s="204"/>
      <c r="F4" s="204"/>
      <c r="G4" s="204"/>
      <c r="H4" s="204"/>
      <c r="I4" s="204"/>
    </row>
    <row r="5" spans="1:9" s="36" customFormat="1" ht="20.25" x14ac:dyDescent="0.2">
      <c r="A5" s="205" t="str">
        <f>Összesítő!A3</f>
        <v>2852 Kecskéd, Főurca 3, HRSZ 380</v>
      </c>
      <c r="B5" s="205"/>
      <c r="C5" s="205"/>
      <c r="D5" s="205"/>
      <c r="E5" s="205"/>
      <c r="F5" s="205"/>
      <c r="G5" s="205"/>
      <c r="H5" s="205"/>
      <c r="I5" s="205"/>
    </row>
    <row r="6" spans="1:9" s="36" customFormat="1" ht="20.25" x14ac:dyDescent="0.2">
      <c r="A6" s="173"/>
      <c r="B6" s="173"/>
      <c r="C6" s="173"/>
      <c r="D6" s="173"/>
      <c r="E6" s="173"/>
      <c r="F6" s="173"/>
      <c r="G6" s="173"/>
      <c r="H6" s="173"/>
      <c r="I6" s="173"/>
    </row>
    <row r="7" spans="1:9" s="34" customFormat="1" ht="25.5" x14ac:dyDescent="0.2">
      <c r="A7" s="70" t="s">
        <v>0</v>
      </c>
      <c r="B7" s="69" t="s">
        <v>1</v>
      </c>
      <c r="C7" s="69" t="s">
        <v>2</v>
      </c>
      <c r="D7" s="69" t="s">
        <v>24</v>
      </c>
      <c r="E7" s="69" t="s">
        <v>5</v>
      </c>
      <c r="F7" s="69" t="s">
        <v>6</v>
      </c>
      <c r="G7" s="69" t="s">
        <v>7</v>
      </c>
      <c r="H7" s="69" t="s">
        <v>8</v>
      </c>
      <c r="I7" s="165" t="s">
        <v>9</v>
      </c>
    </row>
    <row r="8" spans="1:9" s="35" customFormat="1" ht="18" x14ac:dyDescent="0.25">
      <c r="A8" s="191" t="s">
        <v>25</v>
      </c>
      <c r="B8" s="192"/>
      <c r="C8" s="192"/>
      <c r="D8" s="192"/>
      <c r="E8" s="192"/>
      <c r="F8" s="192"/>
      <c r="G8" s="192"/>
      <c r="H8" s="192"/>
      <c r="I8" s="192"/>
    </row>
    <row r="9" spans="1:9" s="82" customFormat="1" ht="15.75" customHeight="1" x14ac:dyDescent="0.25">
      <c r="A9" s="71">
        <v>1</v>
      </c>
      <c r="B9" s="63" t="s">
        <v>117</v>
      </c>
      <c r="C9" s="64">
        <v>10</v>
      </c>
      <c r="D9" s="99" t="s">
        <v>27</v>
      </c>
      <c r="E9" s="96"/>
      <c r="F9" s="152"/>
      <c r="G9" s="60">
        <f>E9*C9</f>
        <v>0</v>
      </c>
      <c r="H9" s="60">
        <f>C9*F9</f>
        <v>0</v>
      </c>
      <c r="I9" s="166">
        <f>G9+H9</f>
        <v>0</v>
      </c>
    </row>
    <row r="10" spans="1:9" s="82" customFormat="1" ht="18" x14ac:dyDescent="0.25">
      <c r="A10" s="71">
        <v>2</v>
      </c>
      <c r="B10" s="63" t="s">
        <v>109</v>
      </c>
      <c r="C10" s="64">
        <v>1</v>
      </c>
      <c r="D10" s="99" t="s">
        <v>26</v>
      </c>
      <c r="E10" s="96"/>
      <c r="F10" s="153"/>
      <c r="G10" s="60">
        <f>E10*C10</f>
        <v>0</v>
      </c>
      <c r="H10" s="60">
        <f>C10*F10</f>
        <v>0</v>
      </c>
      <c r="I10" s="166">
        <f>G10+H10</f>
        <v>0</v>
      </c>
    </row>
    <row r="11" spans="1:9" s="82" customFormat="1" ht="18" x14ac:dyDescent="0.25">
      <c r="A11" s="71">
        <v>3</v>
      </c>
      <c r="B11" s="63" t="s">
        <v>142</v>
      </c>
      <c r="C11" s="62">
        <v>1</v>
      </c>
      <c r="D11" s="99" t="s">
        <v>26</v>
      </c>
      <c r="E11" s="96"/>
      <c r="F11" s="153"/>
      <c r="G11" s="60">
        <f>E11*C11</f>
        <v>0</v>
      </c>
      <c r="H11" s="60">
        <f>C11*F11</f>
        <v>0</v>
      </c>
      <c r="I11" s="166">
        <f>G11+H11</f>
        <v>0</v>
      </c>
    </row>
    <row r="12" spans="1:9" s="35" customFormat="1" ht="18" x14ac:dyDescent="0.25">
      <c r="A12" s="191" t="s">
        <v>37</v>
      </c>
      <c r="B12" s="192"/>
      <c r="C12" s="192"/>
      <c r="D12" s="192"/>
      <c r="E12" s="72"/>
      <c r="F12" s="72"/>
      <c r="G12" s="72"/>
      <c r="H12" s="72"/>
      <c r="I12" s="72"/>
    </row>
    <row r="13" spans="1:9" s="36" customFormat="1" ht="76.5" hidden="1" x14ac:dyDescent="0.2">
      <c r="A13" s="71"/>
      <c r="B13" s="65" t="s">
        <v>41</v>
      </c>
      <c r="C13" s="91"/>
      <c r="D13" s="92"/>
      <c r="E13" s="92"/>
      <c r="F13" s="93"/>
      <c r="G13" s="93"/>
      <c r="H13" s="93"/>
      <c r="I13" s="93"/>
    </row>
    <row r="14" spans="1:9" s="36" customFormat="1" hidden="1" x14ac:dyDescent="0.2">
      <c r="A14" s="71">
        <v>1</v>
      </c>
      <c r="B14" s="94" t="s">
        <v>42</v>
      </c>
      <c r="C14" s="95">
        <v>0</v>
      </c>
      <c r="D14" s="96" t="s">
        <v>28</v>
      </c>
      <c r="E14" s="96"/>
      <c r="F14" s="97"/>
      <c r="G14" s="98">
        <f t="shared" ref="G14:G22" si="0">C14*E14</f>
        <v>0</v>
      </c>
      <c r="H14" s="98">
        <f t="shared" ref="H14:H18" si="1">C14*F14</f>
        <v>0</v>
      </c>
      <c r="I14" s="167">
        <f t="shared" ref="I14:I18" si="2">G14+H14</f>
        <v>0</v>
      </c>
    </row>
    <row r="15" spans="1:9" s="36" customFormat="1" hidden="1" x14ac:dyDescent="0.2">
      <c r="A15" s="71">
        <v>2</v>
      </c>
      <c r="B15" s="94" t="s">
        <v>43</v>
      </c>
      <c r="C15" s="95">
        <v>0</v>
      </c>
      <c r="D15" s="96" t="s">
        <v>28</v>
      </c>
      <c r="E15" s="96"/>
      <c r="F15" s="97"/>
      <c r="G15" s="98">
        <f t="shared" si="0"/>
        <v>0</v>
      </c>
      <c r="H15" s="98">
        <f t="shared" ref="H15:H17" si="3">C15*F15</f>
        <v>0</v>
      </c>
      <c r="I15" s="167">
        <f t="shared" ref="I15:I17" si="4">G15+H15</f>
        <v>0</v>
      </c>
    </row>
    <row r="16" spans="1:9" s="36" customFormat="1" hidden="1" x14ac:dyDescent="0.2">
      <c r="A16" s="71">
        <v>3</v>
      </c>
      <c r="B16" s="94" t="s">
        <v>44</v>
      </c>
      <c r="C16" s="95">
        <v>0</v>
      </c>
      <c r="D16" s="96" t="s">
        <v>28</v>
      </c>
      <c r="E16" s="96"/>
      <c r="F16" s="97"/>
      <c r="G16" s="98">
        <f t="shared" si="0"/>
        <v>0</v>
      </c>
      <c r="H16" s="98">
        <f t="shared" si="3"/>
        <v>0</v>
      </c>
      <c r="I16" s="167">
        <f t="shared" si="4"/>
        <v>0</v>
      </c>
    </row>
    <row r="17" spans="1:9" s="36" customFormat="1" ht="12.75" hidden="1" customHeight="1" x14ac:dyDescent="0.2">
      <c r="A17" s="71">
        <v>4</v>
      </c>
      <c r="B17" s="94" t="s">
        <v>46</v>
      </c>
      <c r="C17" s="95">
        <v>0</v>
      </c>
      <c r="D17" s="96" t="s">
        <v>28</v>
      </c>
      <c r="E17" s="96"/>
      <c r="F17" s="97"/>
      <c r="G17" s="98">
        <f t="shared" si="0"/>
        <v>0</v>
      </c>
      <c r="H17" s="98">
        <f t="shared" si="3"/>
        <v>0</v>
      </c>
      <c r="I17" s="167">
        <f t="shared" si="4"/>
        <v>0</v>
      </c>
    </row>
    <row r="18" spans="1:9" s="36" customFormat="1" ht="12.75" hidden="1" customHeight="1" x14ac:dyDescent="0.2">
      <c r="A18" s="71">
        <v>5</v>
      </c>
      <c r="B18" s="94" t="s">
        <v>45</v>
      </c>
      <c r="C18" s="95">
        <v>0</v>
      </c>
      <c r="D18" s="96" t="s">
        <v>28</v>
      </c>
      <c r="E18" s="96"/>
      <c r="F18" s="97"/>
      <c r="G18" s="98">
        <f t="shared" si="0"/>
        <v>0</v>
      </c>
      <c r="H18" s="98">
        <f t="shared" si="1"/>
        <v>0</v>
      </c>
      <c r="I18" s="167">
        <f t="shared" si="2"/>
        <v>0</v>
      </c>
    </row>
    <row r="19" spans="1:9" s="36" customFormat="1" ht="25.5" hidden="1" x14ac:dyDescent="0.2">
      <c r="A19" s="71">
        <v>6</v>
      </c>
      <c r="B19" s="94" t="s">
        <v>47</v>
      </c>
      <c r="C19" s="95">
        <v>0</v>
      </c>
      <c r="D19" s="96" t="s">
        <v>28</v>
      </c>
      <c r="E19" s="96"/>
      <c r="F19" s="97"/>
      <c r="G19" s="98">
        <f t="shared" si="0"/>
        <v>0</v>
      </c>
      <c r="H19" s="98">
        <f t="shared" ref="H19" si="5">C19*F19</f>
        <v>0</v>
      </c>
      <c r="I19" s="167">
        <f t="shared" ref="I19" si="6">G19+H19</f>
        <v>0</v>
      </c>
    </row>
    <row r="20" spans="1:9" s="36" customFormat="1" ht="25.5" hidden="1" x14ac:dyDescent="0.2">
      <c r="A20" s="71">
        <v>7</v>
      </c>
      <c r="B20" s="94" t="s">
        <v>47</v>
      </c>
      <c r="C20" s="95">
        <v>0</v>
      </c>
      <c r="D20" s="96" t="s">
        <v>28</v>
      </c>
      <c r="E20" s="96"/>
      <c r="F20" s="97"/>
      <c r="G20" s="98">
        <f t="shared" si="0"/>
        <v>0</v>
      </c>
      <c r="H20" s="98">
        <f t="shared" ref="H20" si="7">C20*F20</f>
        <v>0</v>
      </c>
      <c r="I20" s="167">
        <f t="shared" ref="I20" si="8">G20+H20</f>
        <v>0</v>
      </c>
    </row>
    <row r="21" spans="1:9" s="36" customFormat="1" ht="25.5" hidden="1" x14ac:dyDescent="0.2">
      <c r="A21" s="71">
        <v>8</v>
      </c>
      <c r="B21" s="94" t="s">
        <v>51</v>
      </c>
      <c r="C21" s="95">
        <v>0</v>
      </c>
      <c r="D21" s="96" t="s">
        <v>28</v>
      </c>
      <c r="E21" s="96"/>
      <c r="F21" s="97"/>
      <c r="G21" s="98">
        <f t="shared" si="0"/>
        <v>0</v>
      </c>
      <c r="H21" s="98">
        <f t="shared" ref="H21" si="9">C21*F21</f>
        <v>0</v>
      </c>
      <c r="I21" s="167">
        <f t="shared" ref="I21" si="10">G21+H21</f>
        <v>0</v>
      </c>
    </row>
    <row r="22" spans="1:9" s="36" customFormat="1" ht="25.5" hidden="1" x14ac:dyDescent="0.2">
      <c r="A22" s="71">
        <v>9</v>
      </c>
      <c r="B22" s="94" t="s">
        <v>52</v>
      </c>
      <c r="C22" s="95">
        <v>0</v>
      </c>
      <c r="D22" s="96" t="s">
        <v>28</v>
      </c>
      <c r="E22" s="96"/>
      <c r="F22" s="97"/>
      <c r="G22" s="98">
        <f t="shared" si="0"/>
        <v>0</v>
      </c>
      <c r="H22" s="98">
        <f t="shared" ref="H22" si="11">C22*F22</f>
        <v>0</v>
      </c>
      <c r="I22" s="167">
        <f t="shared" ref="I22" si="12">G22+H22</f>
        <v>0</v>
      </c>
    </row>
    <row r="23" spans="1:9" s="36" customFormat="1" ht="76.5" x14ac:dyDescent="0.2">
      <c r="A23" s="71"/>
      <c r="B23" s="65" t="s">
        <v>118</v>
      </c>
      <c r="C23" s="91"/>
      <c r="D23" s="92"/>
      <c r="E23" s="92"/>
      <c r="F23" s="93"/>
      <c r="G23" s="93"/>
      <c r="H23" s="93"/>
      <c r="I23" s="93"/>
    </row>
    <row r="24" spans="1:9" s="36" customFormat="1" x14ac:dyDescent="0.2">
      <c r="A24" s="71">
        <v>4</v>
      </c>
      <c r="B24" s="114" t="s">
        <v>49</v>
      </c>
      <c r="C24" s="95">
        <v>20</v>
      </c>
      <c r="D24" s="96" t="s">
        <v>27</v>
      </c>
      <c r="E24" s="96"/>
      <c r="F24" s="96"/>
      <c r="G24" s="60">
        <f>C24*E24</f>
        <v>0</v>
      </c>
      <c r="H24" s="60">
        <f t="shared" ref="H24:H35" si="13">C24*F24</f>
        <v>0</v>
      </c>
      <c r="I24" s="167">
        <f t="shared" ref="I24:I35" si="14">G24+H24</f>
        <v>0</v>
      </c>
    </row>
    <row r="25" spans="1:9" s="155" customFormat="1" x14ac:dyDescent="0.2">
      <c r="A25" s="71">
        <v>5</v>
      </c>
      <c r="B25" s="114" t="s">
        <v>48</v>
      </c>
      <c r="C25" s="95">
        <v>0</v>
      </c>
      <c r="D25" s="96" t="s">
        <v>27</v>
      </c>
      <c r="E25" s="96"/>
      <c r="F25" s="96"/>
      <c r="G25" s="60">
        <f>C25*E25</f>
        <v>0</v>
      </c>
      <c r="H25" s="60">
        <f t="shared" si="13"/>
        <v>0</v>
      </c>
      <c r="I25" s="167">
        <f t="shared" si="14"/>
        <v>0</v>
      </c>
    </row>
    <row r="26" spans="1:9" s="155" customFormat="1" x14ac:dyDescent="0.2">
      <c r="A26" s="71">
        <v>6</v>
      </c>
      <c r="B26" s="114" t="s">
        <v>143</v>
      </c>
      <c r="C26" s="95">
        <v>0</v>
      </c>
      <c r="D26" s="96" t="s">
        <v>27</v>
      </c>
      <c r="E26" s="96"/>
      <c r="F26" s="96"/>
      <c r="G26" s="60">
        <f>C26*E26</f>
        <v>0</v>
      </c>
      <c r="H26" s="60">
        <f t="shared" si="13"/>
        <v>0</v>
      </c>
      <c r="I26" s="167">
        <f t="shared" si="14"/>
        <v>0</v>
      </c>
    </row>
    <row r="27" spans="1:9" s="36" customFormat="1" x14ac:dyDescent="0.2">
      <c r="A27" s="71">
        <v>7</v>
      </c>
      <c r="B27" s="114" t="s">
        <v>144</v>
      </c>
      <c r="C27" s="95">
        <v>5</v>
      </c>
      <c r="D27" s="96" t="s">
        <v>27</v>
      </c>
      <c r="E27" s="96"/>
      <c r="F27" s="96"/>
      <c r="G27" s="60">
        <f t="shared" ref="G27:G29" si="15">C27*E27</f>
        <v>0</v>
      </c>
      <c r="H27" s="60">
        <f t="shared" ref="H27:H28" si="16">C27*F27</f>
        <v>0</v>
      </c>
      <c r="I27" s="167">
        <f t="shared" ref="I27:I28" si="17">G27+H27</f>
        <v>0</v>
      </c>
    </row>
    <row r="28" spans="1:9" s="36" customFormat="1" hidden="1" x14ac:dyDescent="0.2">
      <c r="A28" s="71">
        <v>8</v>
      </c>
      <c r="B28" s="114" t="s">
        <v>50</v>
      </c>
      <c r="C28" s="95">
        <v>16</v>
      </c>
      <c r="D28" s="96" t="s">
        <v>27</v>
      </c>
      <c r="E28" s="96"/>
      <c r="F28" s="96"/>
      <c r="G28" s="98">
        <f t="shared" si="15"/>
        <v>0</v>
      </c>
      <c r="H28" s="98">
        <f t="shared" si="16"/>
        <v>0</v>
      </c>
      <c r="I28" s="167">
        <f t="shared" si="17"/>
        <v>0</v>
      </c>
    </row>
    <row r="29" spans="1:9" s="36" customFormat="1" ht="25.5" x14ac:dyDescent="0.2">
      <c r="A29" s="71">
        <v>9</v>
      </c>
      <c r="B29" s="110" t="s">
        <v>121</v>
      </c>
      <c r="C29" s="108">
        <v>2</v>
      </c>
      <c r="D29" s="109" t="s">
        <v>28</v>
      </c>
      <c r="E29" s="96"/>
      <c r="F29" s="96"/>
      <c r="G29" s="151">
        <f t="shared" si="15"/>
        <v>0</v>
      </c>
      <c r="H29" s="60">
        <f t="shared" si="13"/>
        <v>0</v>
      </c>
      <c r="I29" s="167">
        <f t="shared" si="14"/>
        <v>0</v>
      </c>
    </row>
    <row r="30" spans="1:9" s="36" customFormat="1" ht="51" hidden="1" x14ac:dyDescent="0.2">
      <c r="A30" s="71">
        <v>10</v>
      </c>
      <c r="B30" s="63" t="s">
        <v>53</v>
      </c>
      <c r="C30" s="73">
        <v>1</v>
      </c>
      <c r="D30" s="61" t="s">
        <v>26</v>
      </c>
      <c r="E30" s="96"/>
      <c r="F30" s="96"/>
      <c r="G30" s="60">
        <f t="shared" ref="G30:G35" si="18">E30*C30</f>
        <v>0</v>
      </c>
      <c r="H30" s="60">
        <f t="shared" si="13"/>
        <v>0</v>
      </c>
      <c r="I30" s="166">
        <f t="shared" si="14"/>
        <v>0</v>
      </c>
    </row>
    <row r="31" spans="1:9" s="36" customFormat="1" ht="89.25" x14ac:dyDescent="0.2">
      <c r="A31" s="71">
        <v>10</v>
      </c>
      <c r="B31" s="63" t="s">
        <v>162</v>
      </c>
      <c r="C31" s="73">
        <v>1</v>
      </c>
      <c r="D31" s="61" t="s">
        <v>28</v>
      </c>
      <c r="E31" s="96"/>
      <c r="F31" s="96"/>
      <c r="G31" s="60">
        <f t="shared" si="18"/>
        <v>0</v>
      </c>
      <c r="H31" s="60">
        <f t="shared" si="13"/>
        <v>0</v>
      </c>
      <c r="I31" s="166">
        <f t="shared" si="14"/>
        <v>0</v>
      </c>
    </row>
    <row r="32" spans="1:9" s="36" customFormat="1" ht="76.5" x14ac:dyDescent="0.2">
      <c r="A32" s="71">
        <v>11</v>
      </c>
      <c r="B32" s="63" t="s">
        <v>163</v>
      </c>
      <c r="C32" s="73">
        <v>1</v>
      </c>
      <c r="D32" s="61" t="s">
        <v>28</v>
      </c>
      <c r="E32" s="96"/>
      <c r="F32" s="96"/>
      <c r="G32" s="60">
        <f t="shared" si="18"/>
        <v>0</v>
      </c>
      <c r="H32" s="60">
        <f t="shared" si="13"/>
        <v>0</v>
      </c>
      <c r="I32" s="166">
        <f t="shared" si="14"/>
        <v>0</v>
      </c>
    </row>
    <row r="33" spans="1:9" s="36" customFormat="1" ht="89.25" x14ac:dyDescent="0.2">
      <c r="A33" s="71">
        <v>12</v>
      </c>
      <c r="B33" s="63" t="s">
        <v>164</v>
      </c>
      <c r="C33" s="73">
        <v>1</v>
      </c>
      <c r="D33" s="61" t="s">
        <v>28</v>
      </c>
      <c r="E33" s="96"/>
      <c r="F33" s="96"/>
      <c r="G33" s="60">
        <f t="shared" si="18"/>
        <v>0</v>
      </c>
      <c r="H33" s="60">
        <f t="shared" si="13"/>
        <v>0</v>
      </c>
      <c r="I33" s="166">
        <f t="shared" si="14"/>
        <v>0</v>
      </c>
    </row>
    <row r="34" spans="1:9" s="36" customFormat="1" ht="25.5" x14ac:dyDescent="0.2">
      <c r="A34" s="71">
        <v>13</v>
      </c>
      <c r="B34" s="63" t="s">
        <v>145</v>
      </c>
      <c r="C34" s="73">
        <v>1</v>
      </c>
      <c r="D34" s="61" t="s">
        <v>28</v>
      </c>
      <c r="E34" s="96"/>
      <c r="F34" s="96"/>
      <c r="G34" s="60">
        <f t="shared" ref="G34" si="19">E34*C34</f>
        <v>0</v>
      </c>
      <c r="H34" s="60">
        <f t="shared" ref="H34" si="20">C34*F34</f>
        <v>0</v>
      </c>
      <c r="I34" s="166">
        <f t="shared" ref="I34" si="21">G34+H34</f>
        <v>0</v>
      </c>
    </row>
    <row r="35" spans="1:9" s="36" customFormat="1" ht="89.25" x14ac:dyDescent="0.2">
      <c r="A35" s="71">
        <v>14</v>
      </c>
      <c r="B35" s="94" t="s">
        <v>115</v>
      </c>
      <c r="C35" s="73">
        <v>2</v>
      </c>
      <c r="D35" s="61" t="s">
        <v>28</v>
      </c>
      <c r="E35" s="96"/>
      <c r="F35" s="96"/>
      <c r="G35" s="60">
        <f t="shared" si="18"/>
        <v>0</v>
      </c>
      <c r="H35" s="60">
        <f t="shared" si="13"/>
        <v>0</v>
      </c>
      <c r="I35" s="166">
        <f t="shared" si="14"/>
        <v>0</v>
      </c>
    </row>
    <row r="36" spans="1:9" s="36" customFormat="1" ht="89.25" hidden="1" x14ac:dyDescent="0.2">
      <c r="A36" s="71">
        <v>16</v>
      </c>
      <c r="B36" s="94" t="s">
        <v>54</v>
      </c>
      <c r="C36" s="73">
        <v>2</v>
      </c>
      <c r="D36" s="61" t="s">
        <v>28</v>
      </c>
      <c r="E36" s="96"/>
      <c r="F36" s="96"/>
      <c r="G36" s="60">
        <f t="shared" ref="G36:G39" si="22">E36*C36</f>
        <v>0</v>
      </c>
      <c r="H36" s="60">
        <f t="shared" ref="H36:H39" si="23">C36*F36</f>
        <v>0</v>
      </c>
      <c r="I36" s="166">
        <f t="shared" ref="I36:I39" si="24">G36+H36</f>
        <v>0</v>
      </c>
    </row>
    <row r="37" spans="1:9" s="36" customFormat="1" ht="76.5" x14ac:dyDescent="0.2">
      <c r="A37" s="71">
        <v>15</v>
      </c>
      <c r="B37" s="94" t="s">
        <v>165</v>
      </c>
      <c r="C37" s="73">
        <v>1</v>
      </c>
      <c r="D37" s="61" t="s">
        <v>28</v>
      </c>
      <c r="E37" s="96"/>
      <c r="F37" s="96"/>
      <c r="G37" s="60">
        <f t="shared" ref="G37" si="25">E37*C37</f>
        <v>0</v>
      </c>
      <c r="H37" s="60">
        <f t="shared" ref="H37" si="26">C37*F37</f>
        <v>0</v>
      </c>
      <c r="I37" s="166">
        <f t="shared" ref="I37" si="27">G37+H37</f>
        <v>0</v>
      </c>
    </row>
    <row r="38" spans="1:9" s="36" customFormat="1" ht="89.25" x14ac:dyDescent="0.2">
      <c r="A38" s="71">
        <v>16</v>
      </c>
      <c r="B38" s="94" t="s">
        <v>146</v>
      </c>
      <c r="C38" s="73">
        <v>1</v>
      </c>
      <c r="D38" s="61" t="s">
        <v>28</v>
      </c>
      <c r="E38" s="96"/>
      <c r="F38" s="96"/>
      <c r="G38" s="60">
        <f t="shared" si="22"/>
        <v>0</v>
      </c>
      <c r="H38" s="60">
        <f t="shared" si="23"/>
        <v>0</v>
      </c>
      <c r="I38" s="166">
        <f t="shared" si="24"/>
        <v>0</v>
      </c>
    </row>
    <row r="39" spans="1:9" s="36" customFormat="1" ht="89.25" x14ac:dyDescent="0.2">
      <c r="A39" s="71">
        <v>17</v>
      </c>
      <c r="B39" s="94" t="s">
        <v>116</v>
      </c>
      <c r="C39" s="73">
        <v>10</v>
      </c>
      <c r="D39" s="61" t="s">
        <v>28</v>
      </c>
      <c r="E39" s="96"/>
      <c r="F39" s="96"/>
      <c r="G39" s="60">
        <f t="shared" si="22"/>
        <v>0</v>
      </c>
      <c r="H39" s="60">
        <f t="shared" si="23"/>
        <v>0</v>
      </c>
      <c r="I39" s="166">
        <f t="shared" si="24"/>
        <v>0</v>
      </c>
    </row>
    <row r="40" spans="1:9" s="36" customFormat="1" ht="89.25" x14ac:dyDescent="0.2">
      <c r="A40" s="71">
        <v>17</v>
      </c>
      <c r="B40" s="94" t="s">
        <v>147</v>
      </c>
      <c r="C40" s="73">
        <v>2</v>
      </c>
      <c r="D40" s="61" t="s">
        <v>28</v>
      </c>
      <c r="E40" s="96"/>
      <c r="F40" s="96"/>
      <c r="G40" s="60">
        <f t="shared" ref="G40:G45" si="28">E40*C40</f>
        <v>0</v>
      </c>
      <c r="H40" s="60">
        <f t="shared" ref="H40:H45" si="29">C40*F40</f>
        <v>0</v>
      </c>
      <c r="I40" s="166">
        <f t="shared" ref="I40:I45" si="30">G40+H40</f>
        <v>0</v>
      </c>
    </row>
    <row r="41" spans="1:9" s="36" customFormat="1" ht="63.75" x14ac:dyDescent="0.2">
      <c r="A41" s="71">
        <v>18</v>
      </c>
      <c r="B41" s="94" t="s">
        <v>114</v>
      </c>
      <c r="C41" s="73">
        <v>5</v>
      </c>
      <c r="D41" s="61" t="s">
        <v>28</v>
      </c>
      <c r="E41" s="96"/>
      <c r="F41" s="96"/>
      <c r="G41" s="60">
        <f t="shared" si="28"/>
        <v>0</v>
      </c>
      <c r="H41" s="60">
        <f t="shared" si="29"/>
        <v>0</v>
      </c>
      <c r="I41" s="166">
        <f t="shared" si="30"/>
        <v>0</v>
      </c>
    </row>
    <row r="42" spans="1:9" s="36" customFormat="1" ht="89.25" x14ac:dyDescent="0.2">
      <c r="A42" s="71">
        <v>19</v>
      </c>
      <c r="B42" s="113" t="s">
        <v>149</v>
      </c>
      <c r="C42" s="73">
        <v>32</v>
      </c>
      <c r="D42" s="61" t="s">
        <v>28</v>
      </c>
      <c r="E42" s="96"/>
      <c r="F42" s="96"/>
      <c r="G42" s="60">
        <f t="shared" si="28"/>
        <v>0</v>
      </c>
      <c r="H42" s="60">
        <f t="shared" si="29"/>
        <v>0</v>
      </c>
      <c r="I42" s="166">
        <f t="shared" si="30"/>
        <v>0</v>
      </c>
    </row>
    <row r="43" spans="1:9" s="36" customFormat="1" ht="51" x14ac:dyDescent="0.2">
      <c r="A43" s="71">
        <v>20</v>
      </c>
      <c r="B43" s="116" t="s">
        <v>148</v>
      </c>
      <c r="C43" s="73">
        <v>32</v>
      </c>
      <c r="D43" s="61" t="s">
        <v>28</v>
      </c>
      <c r="E43" s="96"/>
      <c r="F43" s="96"/>
      <c r="G43" s="60">
        <f t="shared" ref="G43" si="31">E43*C43</f>
        <v>0</v>
      </c>
      <c r="H43" s="60">
        <f t="shared" ref="H43" si="32">C43*F43</f>
        <v>0</v>
      </c>
      <c r="I43" s="166">
        <f t="shared" ref="I43" si="33">G43+H43</f>
        <v>0</v>
      </c>
    </row>
    <row r="44" spans="1:9" s="36" customFormat="1" ht="76.5" x14ac:dyDescent="0.2">
      <c r="A44" s="71">
        <v>21</v>
      </c>
      <c r="B44" s="116" t="s">
        <v>150</v>
      </c>
      <c r="C44" s="73">
        <v>32</v>
      </c>
      <c r="D44" s="61" t="s">
        <v>28</v>
      </c>
      <c r="E44" s="96"/>
      <c r="F44" s="96"/>
      <c r="G44" s="60">
        <f t="shared" si="28"/>
        <v>0</v>
      </c>
      <c r="H44" s="60">
        <f t="shared" si="29"/>
        <v>0</v>
      </c>
      <c r="I44" s="166">
        <f t="shared" si="30"/>
        <v>0</v>
      </c>
    </row>
    <row r="45" spans="1:9" s="36" customFormat="1" x14ac:dyDescent="0.2">
      <c r="A45" s="71">
        <v>22</v>
      </c>
      <c r="B45" s="63" t="s">
        <v>151</v>
      </c>
      <c r="C45" s="73">
        <v>1</v>
      </c>
      <c r="D45" s="61" t="s">
        <v>28</v>
      </c>
      <c r="E45" s="96"/>
      <c r="F45" s="96"/>
      <c r="G45" s="60">
        <f t="shared" si="28"/>
        <v>0</v>
      </c>
      <c r="H45" s="60">
        <f t="shared" si="29"/>
        <v>0</v>
      </c>
      <c r="I45" s="166">
        <f t="shared" si="30"/>
        <v>0</v>
      </c>
    </row>
    <row r="46" spans="1:9" s="36" customFormat="1" x14ac:dyDescent="0.2">
      <c r="A46" s="71">
        <v>23</v>
      </c>
      <c r="B46" s="63" t="s">
        <v>119</v>
      </c>
      <c r="C46" s="73">
        <v>1</v>
      </c>
      <c r="D46" s="61" t="s">
        <v>26</v>
      </c>
      <c r="E46" s="96"/>
      <c r="F46" s="96"/>
      <c r="G46" s="60">
        <f t="shared" ref="G46" si="34">E46*C46</f>
        <v>0</v>
      </c>
      <c r="H46" s="60">
        <f t="shared" ref="H46" si="35">C46*F46</f>
        <v>0</v>
      </c>
      <c r="I46" s="166">
        <f t="shared" ref="I46" si="36">G46+H46</f>
        <v>0</v>
      </c>
    </row>
    <row r="47" spans="1:9" s="36" customFormat="1" ht="81" hidden="1" x14ac:dyDescent="0.2">
      <c r="A47" s="71">
        <v>33</v>
      </c>
      <c r="B47" s="112" t="s">
        <v>113</v>
      </c>
      <c r="C47" s="73">
        <v>1</v>
      </c>
      <c r="D47" s="61" t="s">
        <v>28</v>
      </c>
      <c r="E47" s="96"/>
      <c r="F47" s="96"/>
      <c r="G47" s="60">
        <f t="shared" ref="G47:G49" si="37">E47*C47</f>
        <v>0</v>
      </c>
      <c r="H47" s="60">
        <f t="shared" ref="H47:H49" si="38">C47*F47</f>
        <v>0</v>
      </c>
      <c r="I47" s="166">
        <f t="shared" ref="I47:I49" si="39">G47+H47</f>
        <v>0</v>
      </c>
    </row>
    <row r="48" spans="1:9" s="36" customFormat="1" ht="76.5" x14ac:dyDescent="0.2">
      <c r="A48" s="71">
        <v>24</v>
      </c>
      <c r="B48" s="116" t="s">
        <v>152</v>
      </c>
      <c r="C48" s="73">
        <v>3</v>
      </c>
      <c r="D48" s="61" t="s">
        <v>28</v>
      </c>
      <c r="E48" s="96"/>
      <c r="F48" s="96"/>
      <c r="G48" s="60">
        <f t="shared" si="37"/>
        <v>0</v>
      </c>
      <c r="H48" s="60">
        <f t="shared" si="38"/>
        <v>0</v>
      </c>
      <c r="I48" s="166">
        <f t="shared" si="39"/>
        <v>0</v>
      </c>
    </row>
    <row r="49" spans="1:9" s="36" customFormat="1" x14ac:dyDescent="0.2">
      <c r="A49" s="71">
        <v>25</v>
      </c>
      <c r="B49" s="116" t="s">
        <v>153</v>
      </c>
      <c r="C49" s="73">
        <v>2</v>
      </c>
      <c r="D49" s="61" t="s">
        <v>28</v>
      </c>
      <c r="E49" s="96"/>
      <c r="F49" s="96"/>
      <c r="G49" s="60">
        <f t="shared" si="37"/>
        <v>0</v>
      </c>
      <c r="H49" s="60">
        <f t="shared" si="38"/>
        <v>0</v>
      </c>
      <c r="I49" s="166">
        <f t="shared" si="39"/>
        <v>0</v>
      </c>
    </row>
    <row r="50" spans="1:9" s="36" customFormat="1" ht="75" x14ac:dyDescent="0.25">
      <c r="A50" s="71">
        <v>26</v>
      </c>
      <c r="B50" s="154" t="s">
        <v>154</v>
      </c>
      <c r="C50" s="73">
        <v>20</v>
      </c>
      <c r="D50" s="61" t="s">
        <v>155</v>
      </c>
      <c r="E50" s="96"/>
      <c r="F50" s="96"/>
      <c r="G50" s="60">
        <f t="shared" ref="G50" si="40">E50*C50</f>
        <v>0</v>
      </c>
      <c r="H50" s="60">
        <f t="shared" ref="H50" si="41">C50*F50</f>
        <v>0</v>
      </c>
      <c r="I50" s="166">
        <f t="shared" ref="I50" si="42">G50+H50</f>
        <v>0</v>
      </c>
    </row>
    <row r="51" spans="1:9" s="36" customFormat="1" ht="18" customHeight="1" x14ac:dyDescent="0.2">
      <c r="A51" s="191" t="s">
        <v>112</v>
      </c>
      <c r="B51" s="192"/>
      <c r="C51" s="192"/>
      <c r="D51" s="206"/>
      <c r="E51" s="191"/>
      <c r="F51" s="192"/>
      <c r="G51" s="192"/>
      <c r="H51" s="206"/>
      <c r="I51" s="107"/>
    </row>
    <row r="52" spans="1:9" s="36" customFormat="1" x14ac:dyDescent="0.2">
      <c r="A52" s="71">
        <v>27</v>
      </c>
      <c r="B52" s="63" t="s">
        <v>55</v>
      </c>
      <c r="C52" s="73">
        <v>1</v>
      </c>
      <c r="D52" s="61" t="s">
        <v>26</v>
      </c>
      <c r="E52" s="60"/>
      <c r="F52" s="60"/>
      <c r="G52" s="60">
        <f t="shared" ref="G52:G56" si="43">E52*C52</f>
        <v>0</v>
      </c>
      <c r="H52" s="60">
        <f t="shared" ref="H52:H59" si="44">C52*F52</f>
        <v>0</v>
      </c>
      <c r="I52" s="166">
        <f t="shared" ref="I52:I59" si="45">G52+H52</f>
        <v>0</v>
      </c>
    </row>
    <row r="53" spans="1:9" s="36" customFormat="1" ht="25.5" x14ac:dyDescent="0.2">
      <c r="A53" s="71">
        <v>28</v>
      </c>
      <c r="B53" s="63" t="s">
        <v>29</v>
      </c>
      <c r="C53" s="73">
        <v>1</v>
      </c>
      <c r="D53" s="61" t="s">
        <v>26</v>
      </c>
      <c r="E53" s="60"/>
      <c r="F53" s="60"/>
      <c r="G53" s="60">
        <f t="shared" si="43"/>
        <v>0</v>
      </c>
      <c r="H53" s="60">
        <f t="shared" si="44"/>
        <v>0</v>
      </c>
      <c r="I53" s="166">
        <f t="shared" si="45"/>
        <v>0</v>
      </c>
    </row>
    <row r="54" spans="1:9" s="36" customFormat="1" ht="25.5" hidden="1" customHeight="1" x14ac:dyDescent="0.2">
      <c r="A54" s="71">
        <v>21</v>
      </c>
      <c r="B54" s="63" t="s">
        <v>56</v>
      </c>
      <c r="C54" s="73">
        <v>1</v>
      </c>
      <c r="D54" s="61" t="s">
        <v>26</v>
      </c>
      <c r="E54" s="60"/>
      <c r="F54" s="60"/>
      <c r="G54" s="60">
        <f t="shared" ref="G54" si="46">E54*C54</f>
        <v>0</v>
      </c>
      <c r="H54" s="60">
        <f t="shared" ref="H54" si="47">C54*F54</f>
        <v>0</v>
      </c>
      <c r="I54" s="166">
        <f t="shared" ref="I54" si="48">G54+H54</f>
        <v>0</v>
      </c>
    </row>
    <row r="55" spans="1:9" s="36" customFormat="1" ht="25.5" hidden="1" x14ac:dyDescent="0.2">
      <c r="A55" s="71">
        <v>32</v>
      </c>
      <c r="B55" s="63" t="s">
        <v>57</v>
      </c>
      <c r="C55" s="73">
        <v>1</v>
      </c>
      <c r="D55" s="61" t="s">
        <v>26</v>
      </c>
      <c r="E55" s="60"/>
      <c r="F55" s="60"/>
      <c r="G55" s="60">
        <f t="shared" ref="G55" si="49">E55*C55</f>
        <v>0</v>
      </c>
      <c r="H55" s="60">
        <f t="shared" ref="H55" si="50">C55*F55</f>
        <v>0</v>
      </c>
      <c r="I55" s="166">
        <f t="shared" ref="I55" si="51">G55+H55</f>
        <v>0</v>
      </c>
    </row>
    <row r="56" spans="1:9" s="36" customFormat="1" ht="25.5" x14ac:dyDescent="0.2">
      <c r="A56" s="71">
        <v>29</v>
      </c>
      <c r="B56" s="63" t="s">
        <v>36</v>
      </c>
      <c r="C56" s="73">
        <v>1</v>
      </c>
      <c r="D56" s="61" t="s">
        <v>26</v>
      </c>
      <c r="E56" s="60"/>
      <c r="F56" s="60"/>
      <c r="G56" s="60">
        <f t="shared" si="43"/>
        <v>0</v>
      </c>
      <c r="H56" s="60">
        <f t="shared" si="44"/>
        <v>0</v>
      </c>
      <c r="I56" s="166">
        <f t="shared" si="45"/>
        <v>0</v>
      </c>
    </row>
    <row r="57" spans="1:9" s="36" customFormat="1" x14ac:dyDescent="0.2">
      <c r="A57" s="71">
        <v>30</v>
      </c>
      <c r="B57" s="63" t="s">
        <v>38</v>
      </c>
      <c r="C57" s="73">
        <v>1</v>
      </c>
      <c r="D57" s="61" t="s">
        <v>26</v>
      </c>
      <c r="E57" s="60"/>
      <c r="F57" s="60"/>
      <c r="G57" s="60">
        <f>C57*E57</f>
        <v>0</v>
      </c>
      <c r="H57" s="60">
        <f t="shared" si="44"/>
        <v>0</v>
      </c>
      <c r="I57" s="166">
        <f t="shared" si="45"/>
        <v>0</v>
      </c>
    </row>
    <row r="58" spans="1:9" s="36" customFormat="1" x14ac:dyDescent="0.2">
      <c r="A58" s="71">
        <v>31</v>
      </c>
      <c r="B58" s="63" t="s">
        <v>39</v>
      </c>
      <c r="C58" s="73">
        <v>1</v>
      </c>
      <c r="D58" s="61" t="s">
        <v>26</v>
      </c>
      <c r="E58" s="60"/>
      <c r="F58" s="60"/>
      <c r="G58" s="60">
        <f>C58*E58</f>
        <v>0</v>
      </c>
      <c r="H58" s="60">
        <f t="shared" si="44"/>
        <v>0</v>
      </c>
      <c r="I58" s="166">
        <f t="shared" si="45"/>
        <v>0</v>
      </c>
    </row>
    <row r="59" spans="1:9" s="36" customFormat="1" x14ac:dyDescent="0.2">
      <c r="A59" s="71">
        <v>32</v>
      </c>
      <c r="B59" s="63" t="s">
        <v>40</v>
      </c>
      <c r="C59" s="73">
        <v>1</v>
      </c>
      <c r="D59" s="61" t="s">
        <v>26</v>
      </c>
      <c r="E59" s="60"/>
      <c r="F59" s="60"/>
      <c r="G59" s="60">
        <f>C59*E59</f>
        <v>0</v>
      </c>
      <c r="H59" s="60">
        <f t="shared" si="44"/>
        <v>0</v>
      </c>
      <c r="I59" s="166">
        <f t="shared" si="45"/>
        <v>0</v>
      </c>
    </row>
    <row r="60" spans="1:9" x14ac:dyDescent="0.2">
      <c r="A60" s="111"/>
      <c r="B60" s="34"/>
      <c r="C60" s="34"/>
      <c r="D60" s="59"/>
      <c r="E60" s="59"/>
      <c r="F60" s="59"/>
      <c r="G60" s="59"/>
      <c r="H60" s="58"/>
    </row>
    <row r="61" spans="1:9" x14ac:dyDescent="0.2">
      <c r="A61" s="111"/>
      <c r="D61" s="50"/>
      <c r="E61" s="50"/>
      <c r="G61" s="193" t="s">
        <v>12</v>
      </c>
      <c r="H61" s="193" t="s">
        <v>13</v>
      </c>
      <c r="I61" s="193" t="s">
        <v>14</v>
      </c>
    </row>
    <row r="62" spans="1:9" x14ac:dyDescent="0.2">
      <c r="A62" s="30"/>
      <c r="G62" s="194"/>
      <c r="H62" s="194"/>
      <c r="I62" s="194"/>
    </row>
    <row r="63" spans="1:9" ht="15.75" x14ac:dyDescent="0.25">
      <c r="C63" s="195" t="s">
        <v>30</v>
      </c>
      <c r="D63" s="196"/>
      <c r="E63" s="197"/>
      <c r="F63" s="49" t="s">
        <v>15</v>
      </c>
      <c r="G63" s="47">
        <f>SUM(G9:G59)</f>
        <v>0</v>
      </c>
      <c r="H63" s="47">
        <f>SUM(H9:H59)</f>
        <v>0</v>
      </c>
      <c r="I63" s="46">
        <f>SUM(I9:I59)</f>
        <v>0</v>
      </c>
    </row>
    <row r="64" spans="1:9" ht="15.75" x14ac:dyDescent="0.25">
      <c r="C64" s="198"/>
      <c r="D64" s="199"/>
      <c r="E64" s="200"/>
      <c r="F64" s="49" t="s">
        <v>3</v>
      </c>
      <c r="G64" s="47">
        <f>0.27*G63</f>
        <v>0</v>
      </c>
      <c r="H64" s="47">
        <f>0.27*H63</f>
        <v>0</v>
      </c>
      <c r="I64" s="46">
        <f>0.27*I63</f>
        <v>0</v>
      </c>
    </row>
    <row r="65" spans="1:10" ht="15.75" x14ac:dyDescent="0.25">
      <c r="A65" s="30"/>
      <c r="C65" s="201"/>
      <c r="D65" s="202"/>
      <c r="E65" s="203"/>
      <c r="F65" s="48" t="s">
        <v>4</v>
      </c>
      <c r="G65" s="47">
        <f>G63+G64</f>
        <v>0</v>
      </c>
      <c r="H65" s="47">
        <f>H63+H64</f>
        <v>0</v>
      </c>
      <c r="I65" s="46">
        <f>I63+I64</f>
        <v>0</v>
      </c>
    </row>
    <row r="66" spans="1:10" ht="15.75" x14ac:dyDescent="0.25">
      <c r="A66" s="30"/>
      <c r="C66" s="45"/>
      <c r="D66" s="45"/>
      <c r="E66" s="45"/>
      <c r="F66" s="44"/>
      <c r="G66" s="43"/>
      <c r="H66" s="43"/>
      <c r="I66" s="42"/>
    </row>
    <row r="67" spans="1:10" ht="15" x14ac:dyDescent="0.2">
      <c r="A67" s="30"/>
      <c r="B67" s="57"/>
      <c r="J67" s="32"/>
    </row>
    <row r="68" spans="1:10" s="35" customFormat="1" ht="18" hidden="1" customHeight="1" x14ac:dyDescent="0.25">
      <c r="A68" s="191" t="s">
        <v>101</v>
      </c>
      <c r="B68" s="192"/>
      <c r="C68" s="192"/>
      <c r="D68" s="192"/>
      <c r="E68" s="72"/>
      <c r="F68" s="72"/>
      <c r="G68" s="72"/>
      <c r="H68" s="72"/>
      <c r="I68" s="72"/>
    </row>
    <row r="69" spans="1:10" s="36" customFormat="1" ht="89.25" hidden="1" customHeight="1" x14ac:dyDescent="0.2">
      <c r="A69" s="71">
        <v>1</v>
      </c>
      <c r="B69" s="63" t="s">
        <v>100</v>
      </c>
      <c r="C69" s="73">
        <v>1</v>
      </c>
      <c r="D69" s="61" t="s">
        <v>26</v>
      </c>
      <c r="E69" s="60"/>
      <c r="F69" s="60"/>
      <c r="G69" s="60">
        <f>E69*C69</f>
        <v>0</v>
      </c>
      <c r="H69" s="60">
        <f>C69*F69</f>
        <v>0</v>
      </c>
      <c r="I69" s="60">
        <f>G69+H69</f>
        <v>0</v>
      </c>
    </row>
    <row r="70" spans="1:10" s="36" customFormat="1" ht="76.5" hidden="1" customHeight="1" x14ac:dyDescent="0.2">
      <c r="A70" s="71">
        <v>2</v>
      </c>
      <c r="B70" s="63" t="s">
        <v>97</v>
      </c>
      <c r="C70" s="73">
        <v>2</v>
      </c>
      <c r="D70" s="61" t="s">
        <v>26</v>
      </c>
      <c r="E70" s="60"/>
      <c r="F70" s="60"/>
      <c r="G70" s="60">
        <f t="shared" ref="G70" si="52">E70*C70</f>
        <v>0</v>
      </c>
      <c r="H70" s="60">
        <f t="shared" ref="H70" si="53">C70*F70</f>
        <v>0</v>
      </c>
      <c r="I70" s="60">
        <f t="shared" ref="I70" si="54">G70+H70</f>
        <v>0</v>
      </c>
    </row>
    <row r="71" spans="1:10" s="36" customFormat="1" ht="76.5" hidden="1" customHeight="1" x14ac:dyDescent="0.2">
      <c r="A71" s="71">
        <v>3</v>
      </c>
      <c r="B71" s="63" t="s">
        <v>98</v>
      </c>
      <c r="C71" s="73">
        <v>1</v>
      </c>
      <c r="D71" s="61" t="s">
        <v>26</v>
      </c>
      <c r="E71" s="60"/>
      <c r="F71" s="60"/>
      <c r="G71" s="60">
        <f>E71*C71</f>
        <v>0</v>
      </c>
      <c r="H71" s="60">
        <f>C71*F71</f>
        <v>0</v>
      </c>
      <c r="I71" s="60">
        <f>G71+H71</f>
        <v>0</v>
      </c>
    </row>
    <row r="72" spans="1:10" ht="15.75" hidden="1" customHeight="1" x14ac:dyDescent="0.25">
      <c r="A72" s="30"/>
      <c r="B72" s="54"/>
      <c r="C72" s="67"/>
      <c r="D72" s="67"/>
    </row>
    <row r="73" spans="1:10" ht="12.75" hidden="1" customHeight="1" x14ac:dyDescent="0.2">
      <c r="A73" s="30"/>
      <c r="B73" s="53"/>
      <c r="D73" s="50"/>
      <c r="E73" s="50"/>
      <c r="G73" s="193" t="s">
        <v>12</v>
      </c>
      <c r="H73" s="193" t="s">
        <v>13</v>
      </c>
      <c r="I73" s="193" t="s">
        <v>14</v>
      </c>
    </row>
    <row r="74" spans="1:10" ht="12.75" hidden="1" customHeight="1" x14ac:dyDescent="0.2">
      <c r="G74" s="194"/>
      <c r="H74" s="194"/>
      <c r="I74" s="194"/>
    </row>
    <row r="75" spans="1:10" ht="15.75" hidden="1" customHeight="1" x14ac:dyDescent="0.25">
      <c r="C75" s="195" t="s">
        <v>30</v>
      </c>
      <c r="D75" s="196"/>
      <c r="E75" s="197"/>
      <c r="F75" s="49" t="s">
        <v>15</v>
      </c>
      <c r="G75" s="47">
        <f>SUM(G69:G71)</f>
        <v>0</v>
      </c>
      <c r="H75" s="47">
        <f>SUM(H69:H71)</f>
        <v>0</v>
      </c>
      <c r="I75" s="46">
        <f>SUM(I20:I71)</f>
        <v>0</v>
      </c>
    </row>
    <row r="76" spans="1:10" ht="15.75" hidden="1" customHeight="1" x14ac:dyDescent="0.25">
      <c r="A76" s="30"/>
      <c r="B76" s="38"/>
      <c r="C76" s="198"/>
      <c r="D76" s="199"/>
      <c r="E76" s="200"/>
      <c r="F76" s="49" t="s">
        <v>3</v>
      </c>
      <c r="G76" s="47">
        <f>0.27*G75</f>
        <v>0</v>
      </c>
      <c r="H76" s="47">
        <f>0.27*H75</f>
        <v>0</v>
      </c>
      <c r="I76" s="46">
        <f>0.27*I75</f>
        <v>0</v>
      </c>
    </row>
    <row r="77" spans="1:10" ht="15.75" hidden="1" customHeight="1" x14ac:dyDescent="0.25">
      <c r="A77" s="30"/>
      <c r="B77" s="54"/>
      <c r="C77" s="201"/>
      <c r="D77" s="202"/>
      <c r="E77" s="203"/>
      <c r="F77" s="48" t="s">
        <v>4</v>
      </c>
      <c r="G77" s="47">
        <f>G75+G76</f>
        <v>0</v>
      </c>
      <c r="H77" s="47">
        <f>H75+H76</f>
        <v>0</v>
      </c>
      <c r="I77" s="46">
        <f>I75+I76</f>
        <v>0</v>
      </c>
    </row>
    <row r="78" spans="1:10" ht="15" x14ac:dyDescent="0.2">
      <c r="A78" s="30"/>
      <c r="B78" s="37"/>
    </row>
  </sheetData>
  <mergeCells count="17">
    <mergeCell ref="A2:I2"/>
    <mergeCell ref="A3:I3"/>
    <mergeCell ref="C63:E65"/>
    <mergeCell ref="A4:I4"/>
    <mergeCell ref="A8:I8"/>
    <mergeCell ref="A12:D12"/>
    <mergeCell ref="G61:G62"/>
    <mergeCell ref="H61:H62"/>
    <mergeCell ref="I61:I62"/>
    <mergeCell ref="A5:I5"/>
    <mergeCell ref="A51:D51"/>
    <mergeCell ref="E51:H51"/>
    <mergeCell ref="A68:D68"/>
    <mergeCell ref="G73:G74"/>
    <mergeCell ref="H73:H74"/>
    <mergeCell ref="I73:I74"/>
    <mergeCell ref="C75:E77"/>
  </mergeCells>
  <printOptions horizontalCentered="1"/>
  <pageMargins left="0.25" right="0.25" top="0.75" bottom="0.75" header="0.3" footer="0.3"/>
  <pageSetup paperSize="9" scale="64" fitToHeight="0" orientation="portrait" r:id="rId1"/>
  <headerFooter alignWithMargins="0">
    <oddHeader xml:space="preserve">&amp;L
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view="pageBreakPreview" zoomScaleNormal="100" zoomScaleSheetLayoutView="100" workbookViewId="0">
      <selection activeCell="N15" sqref="N15"/>
    </sheetView>
  </sheetViews>
  <sheetFormatPr defaultRowHeight="12.75" x14ac:dyDescent="0.2"/>
  <cols>
    <col min="1" max="1" width="11.140625" style="134" customWidth="1"/>
    <col min="2" max="2" width="30" style="1" customWidth="1"/>
    <col min="3" max="3" width="11.42578125" style="134" bestFit="1" customWidth="1"/>
    <col min="4" max="4" width="5" style="134" bestFit="1" customWidth="1"/>
    <col min="5" max="5" width="22" style="1" customWidth="1"/>
    <col min="6" max="6" width="18.28515625" style="1" customWidth="1"/>
    <col min="7" max="7" width="22.42578125" style="1" customWidth="1"/>
    <col min="8" max="8" width="18.85546875" style="1" customWidth="1"/>
    <col min="9" max="9" width="17.5703125" style="1" customWidth="1"/>
    <col min="10" max="16384" width="9.140625" style="1"/>
  </cols>
  <sheetData>
    <row r="1" spans="1:9" ht="20.25" x14ac:dyDescent="0.2">
      <c r="A1" s="129"/>
      <c r="B1" s="117"/>
      <c r="C1" s="129"/>
      <c r="D1" s="129"/>
      <c r="E1" s="79"/>
      <c r="F1" s="79"/>
      <c r="G1" s="79"/>
      <c r="H1" s="79"/>
      <c r="I1" s="79"/>
    </row>
    <row r="2" spans="1:9" ht="21" x14ac:dyDescent="0.2">
      <c r="A2" s="207" t="str">
        <f>Összesítő!A2</f>
        <v xml:space="preserve">KECSKÉD - ORVOSI </v>
      </c>
      <c r="B2" s="207"/>
      <c r="C2" s="207"/>
      <c r="D2" s="207"/>
      <c r="E2" s="207"/>
      <c r="F2" s="207"/>
      <c r="G2" s="207"/>
      <c r="H2" s="207"/>
      <c r="I2" s="207"/>
    </row>
    <row r="3" spans="1:9" ht="21" x14ac:dyDescent="0.2">
      <c r="A3" s="207" t="s">
        <v>35</v>
      </c>
      <c r="B3" s="207"/>
      <c r="C3" s="207"/>
      <c r="D3" s="207"/>
      <c r="E3" s="207"/>
      <c r="F3" s="207"/>
      <c r="G3" s="207"/>
      <c r="H3" s="207"/>
      <c r="I3" s="207"/>
    </row>
    <row r="4" spans="1:9" ht="21" x14ac:dyDescent="0.2">
      <c r="A4" s="207" t="s">
        <v>141</v>
      </c>
      <c r="B4" s="207"/>
      <c r="C4" s="207"/>
      <c r="D4" s="207"/>
      <c r="E4" s="207"/>
      <c r="F4" s="207"/>
      <c r="G4" s="207"/>
      <c r="H4" s="207"/>
      <c r="I4" s="207"/>
    </row>
    <row r="5" spans="1:9" ht="21" x14ac:dyDescent="0.2">
      <c r="A5" s="217" t="str">
        <f>Összesítő!A3</f>
        <v>2852 Kecskéd, Főurca 3, HRSZ 380</v>
      </c>
      <c r="B5" s="217"/>
      <c r="C5" s="217"/>
      <c r="D5" s="217"/>
      <c r="E5" s="217"/>
      <c r="F5" s="217"/>
      <c r="G5" s="217"/>
      <c r="H5" s="217"/>
      <c r="I5" s="217"/>
    </row>
    <row r="6" spans="1:9" ht="21" x14ac:dyDescent="0.2">
      <c r="A6" s="174"/>
      <c r="B6" s="174"/>
      <c r="C6" s="174"/>
      <c r="D6" s="174"/>
      <c r="E6" s="174"/>
      <c r="F6" s="174"/>
      <c r="G6" s="174"/>
      <c r="H6" s="174"/>
      <c r="I6" s="174"/>
    </row>
    <row r="7" spans="1:9" ht="21.75" customHeight="1" x14ac:dyDescent="0.2">
      <c r="A7" s="135" t="s">
        <v>0</v>
      </c>
      <c r="B7" s="136" t="s">
        <v>1</v>
      </c>
      <c r="C7" s="136" t="s">
        <v>2</v>
      </c>
      <c r="D7" s="136" t="s">
        <v>24</v>
      </c>
      <c r="E7" s="136" t="s">
        <v>5</v>
      </c>
      <c r="F7" s="136" t="s">
        <v>6</v>
      </c>
      <c r="G7" s="136" t="s">
        <v>7</v>
      </c>
      <c r="H7" s="136" t="s">
        <v>8</v>
      </c>
      <c r="I7" s="168" t="s">
        <v>9</v>
      </c>
    </row>
    <row r="8" spans="1:9" ht="18.75" x14ac:dyDescent="0.2">
      <c r="A8" s="218" t="s">
        <v>140</v>
      </c>
      <c r="B8" s="218"/>
      <c r="C8" s="218"/>
      <c r="D8" s="218"/>
      <c r="E8" s="137"/>
      <c r="F8" s="137"/>
      <c r="G8" s="137"/>
      <c r="H8" s="137"/>
      <c r="I8" s="137"/>
    </row>
    <row r="9" spans="1:9" ht="51" x14ac:dyDescent="0.2">
      <c r="A9" s="138">
        <v>1</v>
      </c>
      <c r="B9" s="139" t="s">
        <v>122</v>
      </c>
      <c r="C9" s="146">
        <v>1</v>
      </c>
      <c r="D9" s="147" t="s">
        <v>28</v>
      </c>
      <c r="E9" s="140"/>
      <c r="F9" s="141"/>
      <c r="G9" s="142">
        <f t="shared" ref="G9:G14" si="0">C9*E9</f>
        <v>0</v>
      </c>
      <c r="H9" s="142">
        <f t="shared" ref="H9:H14" si="1">C9*F9</f>
        <v>0</v>
      </c>
      <c r="I9" s="169">
        <f t="shared" ref="I9:I14" si="2">G9+H9</f>
        <v>0</v>
      </c>
    </row>
    <row r="10" spans="1:9" ht="25.5" x14ac:dyDescent="0.2">
      <c r="A10" s="138">
        <v>2</v>
      </c>
      <c r="B10" s="139" t="s">
        <v>123</v>
      </c>
      <c r="C10" s="146">
        <v>1</v>
      </c>
      <c r="D10" s="147" t="s">
        <v>28</v>
      </c>
      <c r="E10" s="140"/>
      <c r="F10" s="141"/>
      <c r="G10" s="142">
        <f t="shared" si="0"/>
        <v>0</v>
      </c>
      <c r="H10" s="142">
        <f t="shared" si="1"/>
        <v>0</v>
      </c>
      <c r="I10" s="169">
        <f t="shared" si="2"/>
        <v>0</v>
      </c>
    </row>
    <row r="11" spans="1:9" ht="25.5" x14ac:dyDescent="0.2">
      <c r="A11" s="138">
        <v>3</v>
      </c>
      <c r="B11" s="139" t="s">
        <v>124</v>
      </c>
      <c r="C11" s="146">
        <v>1</v>
      </c>
      <c r="D11" s="147" t="s">
        <v>28</v>
      </c>
      <c r="E11" s="140"/>
      <c r="F11" s="141"/>
      <c r="G11" s="142">
        <f t="shared" si="0"/>
        <v>0</v>
      </c>
      <c r="H11" s="142">
        <f t="shared" si="1"/>
        <v>0</v>
      </c>
      <c r="I11" s="169">
        <f t="shared" si="2"/>
        <v>0</v>
      </c>
    </row>
    <row r="12" spans="1:9" ht="63.75" x14ac:dyDescent="0.2">
      <c r="A12" s="138">
        <v>4</v>
      </c>
      <c r="B12" s="139" t="s">
        <v>125</v>
      </c>
      <c r="C12" s="146">
        <v>5</v>
      </c>
      <c r="D12" s="147" t="s">
        <v>126</v>
      </c>
      <c r="E12" s="140"/>
      <c r="F12" s="141"/>
      <c r="G12" s="142">
        <f t="shared" si="0"/>
        <v>0</v>
      </c>
      <c r="H12" s="142">
        <f t="shared" si="1"/>
        <v>0</v>
      </c>
      <c r="I12" s="169">
        <f t="shared" si="2"/>
        <v>0</v>
      </c>
    </row>
    <row r="13" spans="1:9" ht="38.25" x14ac:dyDescent="0.2">
      <c r="A13" s="138">
        <v>5</v>
      </c>
      <c r="B13" s="139" t="s">
        <v>127</v>
      </c>
      <c r="C13" s="146">
        <v>40</v>
      </c>
      <c r="D13" s="147" t="s">
        <v>128</v>
      </c>
      <c r="E13" s="140"/>
      <c r="F13" s="141"/>
      <c r="G13" s="142">
        <f t="shared" si="0"/>
        <v>0</v>
      </c>
      <c r="H13" s="142">
        <f t="shared" si="1"/>
        <v>0</v>
      </c>
      <c r="I13" s="169">
        <f t="shared" si="2"/>
        <v>0</v>
      </c>
    </row>
    <row r="14" spans="1:9" ht="79.5" customHeight="1" x14ac:dyDescent="0.2">
      <c r="A14" s="138">
        <v>7</v>
      </c>
      <c r="B14" s="139" t="s">
        <v>129</v>
      </c>
      <c r="C14" s="146">
        <v>10</v>
      </c>
      <c r="D14" s="147" t="s">
        <v>126</v>
      </c>
      <c r="E14" s="140"/>
      <c r="F14" s="141"/>
      <c r="G14" s="142">
        <f t="shared" si="0"/>
        <v>0</v>
      </c>
      <c r="H14" s="142">
        <f t="shared" si="1"/>
        <v>0</v>
      </c>
      <c r="I14" s="169">
        <f t="shared" si="2"/>
        <v>0</v>
      </c>
    </row>
    <row r="15" spans="1:9" ht="159" customHeight="1" x14ac:dyDescent="0.2">
      <c r="A15" s="138">
        <v>8</v>
      </c>
      <c r="B15" s="139" t="s">
        <v>166</v>
      </c>
      <c r="C15" s="146">
        <v>1</v>
      </c>
      <c r="D15" s="147" t="s">
        <v>28</v>
      </c>
      <c r="E15" s="140"/>
      <c r="F15" s="141"/>
      <c r="G15" s="142">
        <f>C15*E15</f>
        <v>0</v>
      </c>
      <c r="H15" s="142">
        <f t="shared" ref="H15:H23" si="3">C15*F15</f>
        <v>0</v>
      </c>
      <c r="I15" s="169">
        <f t="shared" ref="I15:I23" si="4">G15+H15</f>
        <v>0</v>
      </c>
    </row>
    <row r="16" spans="1:9" ht="110.25" customHeight="1" x14ac:dyDescent="0.2">
      <c r="A16" s="138">
        <v>9</v>
      </c>
      <c r="B16" s="139" t="s">
        <v>130</v>
      </c>
      <c r="C16" s="146">
        <v>1</v>
      </c>
      <c r="D16" s="147" t="s">
        <v>126</v>
      </c>
      <c r="E16" s="140"/>
      <c r="F16" s="141"/>
      <c r="G16" s="142">
        <f t="shared" ref="G16:G23" si="5">C16*E16</f>
        <v>0</v>
      </c>
      <c r="H16" s="142">
        <f t="shared" si="3"/>
        <v>0</v>
      </c>
      <c r="I16" s="169">
        <f t="shared" si="4"/>
        <v>0</v>
      </c>
    </row>
    <row r="17" spans="1:9" ht="114.75" x14ac:dyDescent="0.2">
      <c r="A17" s="138">
        <v>10</v>
      </c>
      <c r="B17" s="143" t="s">
        <v>131</v>
      </c>
      <c r="C17" s="146">
        <v>3</v>
      </c>
      <c r="D17" s="147" t="s">
        <v>28</v>
      </c>
      <c r="E17" s="140"/>
      <c r="F17" s="141"/>
      <c r="G17" s="142">
        <f t="shared" si="5"/>
        <v>0</v>
      </c>
      <c r="H17" s="142">
        <f t="shared" si="3"/>
        <v>0</v>
      </c>
      <c r="I17" s="169">
        <f t="shared" si="4"/>
        <v>0</v>
      </c>
    </row>
    <row r="18" spans="1:9" ht="114.75" x14ac:dyDescent="0.2">
      <c r="A18" s="138">
        <v>11</v>
      </c>
      <c r="B18" s="143" t="s">
        <v>132</v>
      </c>
      <c r="C18" s="146">
        <v>2</v>
      </c>
      <c r="D18" s="147" t="s">
        <v>28</v>
      </c>
      <c r="E18" s="140"/>
      <c r="F18" s="141"/>
      <c r="G18" s="142">
        <f t="shared" si="5"/>
        <v>0</v>
      </c>
      <c r="H18" s="142">
        <f t="shared" si="3"/>
        <v>0</v>
      </c>
      <c r="I18" s="169">
        <f t="shared" si="4"/>
        <v>0</v>
      </c>
    </row>
    <row r="19" spans="1:9" ht="127.5" x14ac:dyDescent="0.2">
      <c r="A19" s="138">
        <v>12</v>
      </c>
      <c r="B19" s="139" t="s">
        <v>133</v>
      </c>
      <c r="C19" s="146">
        <v>1</v>
      </c>
      <c r="D19" s="147" t="s">
        <v>28</v>
      </c>
      <c r="E19" s="140"/>
      <c r="F19" s="141"/>
      <c r="G19" s="142">
        <f t="shared" si="5"/>
        <v>0</v>
      </c>
      <c r="H19" s="142">
        <f t="shared" si="3"/>
        <v>0</v>
      </c>
      <c r="I19" s="169">
        <f t="shared" si="4"/>
        <v>0</v>
      </c>
    </row>
    <row r="20" spans="1:9" ht="89.25" x14ac:dyDescent="0.2">
      <c r="A20" s="138">
        <v>13</v>
      </c>
      <c r="B20" s="139" t="s">
        <v>134</v>
      </c>
      <c r="C20" s="146">
        <v>1</v>
      </c>
      <c r="D20" s="147" t="s">
        <v>28</v>
      </c>
      <c r="E20" s="140"/>
      <c r="F20" s="141"/>
      <c r="G20" s="142">
        <f t="shared" si="5"/>
        <v>0</v>
      </c>
      <c r="H20" s="142">
        <f t="shared" si="3"/>
        <v>0</v>
      </c>
      <c r="I20" s="169">
        <f t="shared" si="4"/>
        <v>0</v>
      </c>
    </row>
    <row r="21" spans="1:9" ht="63.75" x14ac:dyDescent="0.2">
      <c r="A21" s="138">
        <v>14</v>
      </c>
      <c r="B21" s="139" t="s">
        <v>135</v>
      </c>
      <c r="C21" s="146">
        <v>1</v>
      </c>
      <c r="D21" s="147" t="s">
        <v>28</v>
      </c>
      <c r="E21" s="140"/>
      <c r="F21" s="141"/>
      <c r="G21" s="142">
        <f t="shared" si="5"/>
        <v>0</v>
      </c>
      <c r="H21" s="142">
        <f t="shared" si="3"/>
        <v>0</v>
      </c>
      <c r="I21" s="169">
        <f t="shared" si="4"/>
        <v>0</v>
      </c>
    </row>
    <row r="22" spans="1:9" ht="63.75" x14ac:dyDescent="0.2">
      <c r="A22" s="138">
        <v>15</v>
      </c>
      <c r="B22" s="139" t="s">
        <v>136</v>
      </c>
      <c r="C22" s="146">
        <v>1</v>
      </c>
      <c r="D22" s="147" t="s">
        <v>28</v>
      </c>
      <c r="E22" s="140"/>
      <c r="F22" s="141"/>
      <c r="G22" s="142">
        <f t="shared" si="5"/>
        <v>0</v>
      </c>
      <c r="H22" s="142">
        <f t="shared" si="3"/>
        <v>0</v>
      </c>
      <c r="I22" s="169">
        <f t="shared" si="4"/>
        <v>0</v>
      </c>
    </row>
    <row r="23" spans="1:9" ht="63.75" x14ac:dyDescent="0.2">
      <c r="A23" s="138">
        <v>16</v>
      </c>
      <c r="B23" s="139" t="s">
        <v>137</v>
      </c>
      <c r="C23" s="146">
        <v>1</v>
      </c>
      <c r="D23" s="147" t="s">
        <v>28</v>
      </c>
      <c r="E23" s="142"/>
      <c r="F23" s="141"/>
      <c r="G23" s="142">
        <f t="shared" si="5"/>
        <v>0</v>
      </c>
      <c r="H23" s="142">
        <f t="shared" si="3"/>
        <v>0</v>
      </c>
      <c r="I23" s="169">
        <f t="shared" si="4"/>
        <v>0</v>
      </c>
    </row>
    <row r="24" spans="1:9" ht="51" x14ac:dyDescent="0.2">
      <c r="A24" s="138">
        <v>17</v>
      </c>
      <c r="B24" s="148" t="s">
        <v>138</v>
      </c>
      <c r="C24" s="149">
        <v>3</v>
      </c>
      <c r="D24" s="148" t="s">
        <v>28</v>
      </c>
      <c r="E24" s="142"/>
      <c r="F24" s="142"/>
      <c r="G24" s="142">
        <f t="shared" ref="G24:G25" si="6">C24*E24</f>
        <v>0</v>
      </c>
      <c r="H24" s="142">
        <f t="shared" ref="H24:H25" si="7">C24*F24</f>
        <v>0</v>
      </c>
      <c r="I24" s="169">
        <f t="shared" ref="I24:I25" si="8">G24+H24</f>
        <v>0</v>
      </c>
    </row>
    <row r="25" spans="1:9" ht="51" x14ac:dyDescent="0.2">
      <c r="A25" s="138">
        <v>18</v>
      </c>
      <c r="B25" s="148" t="s">
        <v>139</v>
      </c>
      <c r="C25" s="150">
        <v>1</v>
      </c>
      <c r="D25" s="148" t="s">
        <v>26</v>
      </c>
      <c r="E25" s="142"/>
      <c r="F25" s="142"/>
      <c r="G25" s="142">
        <f t="shared" si="6"/>
        <v>0</v>
      </c>
      <c r="H25" s="142">
        <f t="shared" si="7"/>
        <v>0</v>
      </c>
      <c r="I25" s="169">
        <f t="shared" si="8"/>
        <v>0</v>
      </c>
    </row>
    <row r="26" spans="1:9" x14ac:dyDescent="0.2">
      <c r="A26" s="130"/>
      <c r="B26" s="124"/>
      <c r="C26" s="125"/>
      <c r="D26" s="126"/>
      <c r="E26" s="126"/>
      <c r="F26" s="127"/>
      <c r="G26" s="128"/>
      <c r="H26" s="128"/>
      <c r="I26" s="128"/>
    </row>
    <row r="27" spans="1:9" ht="10.5" customHeight="1" x14ac:dyDescent="0.2">
      <c r="A27" s="131"/>
      <c r="B27" s="66"/>
      <c r="C27" s="131"/>
      <c r="D27" s="144"/>
      <c r="E27" s="119"/>
      <c r="F27" s="119"/>
      <c r="G27" s="119"/>
      <c r="H27" s="120"/>
      <c r="I27" s="118"/>
    </row>
    <row r="28" spans="1:9" x14ac:dyDescent="0.2">
      <c r="A28" s="132"/>
      <c r="B28" s="118"/>
      <c r="C28" s="132"/>
      <c r="D28" s="145"/>
      <c r="E28" s="121"/>
      <c r="F28" s="118"/>
      <c r="G28" s="193" t="s">
        <v>12</v>
      </c>
      <c r="H28" s="193" t="s">
        <v>13</v>
      </c>
      <c r="I28" s="193" t="s">
        <v>14</v>
      </c>
    </row>
    <row r="29" spans="1:9" x14ac:dyDescent="0.2">
      <c r="A29" s="132"/>
      <c r="B29" s="118"/>
      <c r="C29" s="132"/>
      <c r="D29" s="132"/>
      <c r="E29" s="118"/>
      <c r="F29" s="118"/>
      <c r="G29" s="194"/>
      <c r="H29" s="194"/>
      <c r="I29" s="194"/>
    </row>
    <row r="30" spans="1:9" ht="15.75" x14ac:dyDescent="0.25">
      <c r="A30" s="133"/>
      <c r="B30" s="118"/>
      <c r="C30" s="208" t="s">
        <v>30</v>
      </c>
      <c r="D30" s="209"/>
      <c r="E30" s="210"/>
      <c r="F30" s="122" t="s">
        <v>15</v>
      </c>
      <c r="G30" s="47">
        <f>SUM(G8:G25)</f>
        <v>0</v>
      </c>
      <c r="H30" s="47">
        <f>SUM(H9:H25)</f>
        <v>0</v>
      </c>
      <c r="I30" s="46">
        <f>SUM(I8:I25)</f>
        <v>0</v>
      </c>
    </row>
    <row r="31" spans="1:9" ht="15.75" x14ac:dyDescent="0.25">
      <c r="A31" s="133"/>
      <c r="B31" s="118"/>
      <c r="C31" s="211"/>
      <c r="D31" s="212"/>
      <c r="E31" s="213"/>
      <c r="F31" s="122" t="s">
        <v>3</v>
      </c>
      <c r="G31" s="47">
        <f>0.27*G30</f>
        <v>0</v>
      </c>
      <c r="H31" s="47">
        <f>0.27*H30</f>
        <v>0</v>
      </c>
      <c r="I31" s="46">
        <f>0.27*I30</f>
        <v>0</v>
      </c>
    </row>
    <row r="32" spans="1:9" ht="15.75" x14ac:dyDescent="0.25">
      <c r="A32" s="132"/>
      <c r="B32" s="118"/>
      <c r="C32" s="214"/>
      <c r="D32" s="215"/>
      <c r="E32" s="216"/>
      <c r="F32" s="123" t="s">
        <v>4</v>
      </c>
      <c r="G32" s="47">
        <f>G30+G31</f>
        <v>0</v>
      </c>
      <c r="H32" s="47">
        <f>H30+H31</f>
        <v>0</v>
      </c>
      <c r="I32" s="46">
        <f>I30+I31</f>
        <v>0</v>
      </c>
    </row>
  </sheetData>
  <mergeCells count="9">
    <mergeCell ref="A3:I3"/>
    <mergeCell ref="A2:I2"/>
    <mergeCell ref="C30:E32"/>
    <mergeCell ref="A4:I4"/>
    <mergeCell ref="A5:I5"/>
    <mergeCell ref="A8:D8"/>
    <mergeCell ref="G28:G29"/>
    <mergeCell ref="H28:H29"/>
    <mergeCell ref="I28:I29"/>
  </mergeCells>
  <pageMargins left="0.98425196850393704" right="0.98425196850393704" top="0.98425196850393704" bottom="0.98425196850393704" header="0.51181102362204722" footer="0.51181102362204722"/>
  <pageSetup paperSize="9" scale="52" fitToHeight="2" orientation="portrait" r:id="rId1"/>
  <rowBreaks count="2" manualBreakCount="2">
    <brk id="14" max="8" man="1"/>
    <brk id="19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K66"/>
  <sheetViews>
    <sheetView view="pageBreakPreview" topLeftCell="A43" zoomScaleNormal="100" zoomScaleSheetLayoutView="100" workbookViewId="0">
      <selection activeCell="C27" sqref="C27"/>
    </sheetView>
  </sheetViews>
  <sheetFormatPr defaultRowHeight="12.75" x14ac:dyDescent="0.2"/>
  <cols>
    <col min="1" max="1" width="7.28515625" style="31" customWidth="1"/>
    <col min="2" max="2" width="47.140625" style="30" customWidth="1"/>
    <col min="3" max="3" width="11.7109375" style="30" customWidth="1"/>
    <col min="4" max="4" width="4.85546875" style="30" bestFit="1" customWidth="1"/>
    <col min="5" max="5" width="12.42578125" style="30" bestFit="1" customWidth="1"/>
    <col min="6" max="6" width="11.42578125" style="30" bestFit="1" customWidth="1"/>
    <col min="7" max="8" width="20" style="30" bestFit="1" customWidth="1"/>
    <col min="9" max="9" width="21.42578125" style="30" bestFit="1" customWidth="1"/>
    <col min="10" max="10" width="14.7109375" style="30" bestFit="1" customWidth="1"/>
    <col min="11" max="11" width="13.140625" style="30" bestFit="1" customWidth="1"/>
    <col min="12" max="12" width="12.42578125" style="30" bestFit="1" customWidth="1"/>
    <col min="13" max="256" width="9.140625" style="30"/>
    <col min="257" max="257" width="5.140625" style="30" bestFit="1" customWidth="1"/>
    <col min="258" max="258" width="44" style="30" customWidth="1"/>
    <col min="259" max="259" width="10.7109375" style="30" bestFit="1" customWidth="1"/>
    <col min="260" max="260" width="4.85546875" style="30" bestFit="1" customWidth="1"/>
    <col min="261" max="261" width="12.42578125" style="30" bestFit="1" customWidth="1"/>
    <col min="262" max="262" width="11" style="30" bestFit="1" customWidth="1"/>
    <col min="263" max="263" width="15.42578125" style="30" bestFit="1" customWidth="1"/>
    <col min="264" max="264" width="14.140625" style="30" bestFit="1" customWidth="1"/>
    <col min="265" max="265" width="15.5703125" style="30" bestFit="1" customWidth="1"/>
    <col min="266" max="266" width="12.42578125" style="30" bestFit="1" customWidth="1"/>
    <col min="267" max="267" width="13.140625" style="30" bestFit="1" customWidth="1"/>
    <col min="268" max="268" width="12.42578125" style="30" bestFit="1" customWidth="1"/>
    <col min="269" max="512" width="9.140625" style="30"/>
    <col min="513" max="513" width="5.140625" style="30" bestFit="1" customWidth="1"/>
    <col min="514" max="514" width="44" style="30" customWidth="1"/>
    <col min="515" max="515" width="10.7109375" style="30" bestFit="1" customWidth="1"/>
    <col min="516" max="516" width="4.85546875" style="30" bestFit="1" customWidth="1"/>
    <col min="517" max="517" width="12.42578125" style="30" bestFit="1" customWidth="1"/>
    <col min="518" max="518" width="11" style="30" bestFit="1" customWidth="1"/>
    <col min="519" max="519" width="15.42578125" style="30" bestFit="1" customWidth="1"/>
    <col min="520" max="520" width="14.140625" style="30" bestFit="1" customWidth="1"/>
    <col min="521" max="521" width="15.5703125" style="30" bestFit="1" customWidth="1"/>
    <col min="522" max="522" width="12.42578125" style="30" bestFit="1" customWidth="1"/>
    <col min="523" max="523" width="13.140625" style="30" bestFit="1" customWidth="1"/>
    <col min="524" max="524" width="12.42578125" style="30" bestFit="1" customWidth="1"/>
    <col min="525" max="768" width="9.140625" style="30"/>
    <col min="769" max="769" width="5.140625" style="30" bestFit="1" customWidth="1"/>
    <col min="770" max="770" width="44" style="30" customWidth="1"/>
    <col min="771" max="771" width="10.7109375" style="30" bestFit="1" customWidth="1"/>
    <col min="772" max="772" width="4.85546875" style="30" bestFit="1" customWidth="1"/>
    <col min="773" max="773" width="12.42578125" style="30" bestFit="1" customWidth="1"/>
    <col min="774" max="774" width="11" style="30" bestFit="1" customWidth="1"/>
    <col min="775" max="775" width="15.42578125" style="30" bestFit="1" customWidth="1"/>
    <col min="776" max="776" width="14.140625" style="30" bestFit="1" customWidth="1"/>
    <col min="777" max="777" width="15.5703125" style="30" bestFit="1" customWidth="1"/>
    <col min="778" max="778" width="12.42578125" style="30" bestFit="1" customWidth="1"/>
    <col min="779" max="779" width="13.140625" style="30" bestFit="1" customWidth="1"/>
    <col min="780" max="780" width="12.42578125" style="30" bestFit="1" customWidth="1"/>
    <col min="781" max="1024" width="9.140625" style="30"/>
    <col min="1025" max="1025" width="5.140625" style="30" bestFit="1" customWidth="1"/>
    <col min="1026" max="1026" width="44" style="30" customWidth="1"/>
    <col min="1027" max="1027" width="10.7109375" style="30" bestFit="1" customWidth="1"/>
    <col min="1028" max="1028" width="4.85546875" style="30" bestFit="1" customWidth="1"/>
    <col min="1029" max="1029" width="12.42578125" style="30" bestFit="1" customWidth="1"/>
    <col min="1030" max="1030" width="11" style="30" bestFit="1" customWidth="1"/>
    <col min="1031" max="1031" width="15.42578125" style="30" bestFit="1" customWidth="1"/>
    <col min="1032" max="1032" width="14.140625" style="30" bestFit="1" customWidth="1"/>
    <col min="1033" max="1033" width="15.5703125" style="30" bestFit="1" customWidth="1"/>
    <col min="1034" max="1034" width="12.42578125" style="30" bestFit="1" customWidth="1"/>
    <col min="1035" max="1035" width="13.140625" style="30" bestFit="1" customWidth="1"/>
    <col min="1036" max="1036" width="12.42578125" style="30" bestFit="1" customWidth="1"/>
    <col min="1037" max="1280" width="9.140625" style="30"/>
    <col min="1281" max="1281" width="5.140625" style="30" bestFit="1" customWidth="1"/>
    <col min="1282" max="1282" width="44" style="30" customWidth="1"/>
    <col min="1283" max="1283" width="10.7109375" style="30" bestFit="1" customWidth="1"/>
    <col min="1284" max="1284" width="4.85546875" style="30" bestFit="1" customWidth="1"/>
    <col min="1285" max="1285" width="12.42578125" style="30" bestFit="1" customWidth="1"/>
    <col min="1286" max="1286" width="11" style="30" bestFit="1" customWidth="1"/>
    <col min="1287" max="1287" width="15.42578125" style="30" bestFit="1" customWidth="1"/>
    <col min="1288" max="1288" width="14.140625" style="30" bestFit="1" customWidth="1"/>
    <col min="1289" max="1289" width="15.5703125" style="30" bestFit="1" customWidth="1"/>
    <col min="1290" max="1290" width="12.42578125" style="30" bestFit="1" customWidth="1"/>
    <col min="1291" max="1291" width="13.140625" style="30" bestFit="1" customWidth="1"/>
    <col min="1292" max="1292" width="12.42578125" style="30" bestFit="1" customWidth="1"/>
    <col min="1293" max="1536" width="9.140625" style="30"/>
    <col min="1537" max="1537" width="5.140625" style="30" bestFit="1" customWidth="1"/>
    <col min="1538" max="1538" width="44" style="30" customWidth="1"/>
    <col min="1539" max="1539" width="10.7109375" style="30" bestFit="1" customWidth="1"/>
    <col min="1540" max="1540" width="4.85546875" style="30" bestFit="1" customWidth="1"/>
    <col min="1541" max="1541" width="12.42578125" style="30" bestFit="1" customWidth="1"/>
    <col min="1542" max="1542" width="11" style="30" bestFit="1" customWidth="1"/>
    <col min="1543" max="1543" width="15.42578125" style="30" bestFit="1" customWidth="1"/>
    <col min="1544" max="1544" width="14.140625" style="30" bestFit="1" customWidth="1"/>
    <col min="1545" max="1545" width="15.5703125" style="30" bestFit="1" customWidth="1"/>
    <col min="1546" max="1546" width="12.42578125" style="30" bestFit="1" customWidth="1"/>
    <col min="1547" max="1547" width="13.140625" style="30" bestFit="1" customWidth="1"/>
    <col min="1548" max="1548" width="12.42578125" style="30" bestFit="1" customWidth="1"/>
    <col min="1549" max="1792" width="9.140625" style="30"/>
    <col min="1793" max="1793" width="5.140625" style="30" bestFit="1" customWidth="1"/>
    <col min="1794" max="1794" width="44" style="30" customWidth="1"/>
    <col min="1795" max="1795" width="10.7109375" style="30" bestFit="1" customWidth="1"/>
    <col min="1796" max="1796" width="4.85546875" style="30" bestFit="1" customWidth="1"/>
    <col min="1797" max="1797" width="12.42578125" style="30" bestFit="1" customWidth="1"/>
    <col min="1798" max="1798" width="11" style="30" bestFit="1" customWidth="1"/>
    <col min="1799" max="1799" width="15.42578125" style="30" bestFit="1" customWidth="1"/>
    <col min="1800" max="1800" width="14.140625" style="30" bestFit="1" customWidth="1"/>
    <col min="1801" max="1801" width="15.5703125" style="30" bestFit="1" customWidth="1"/>
    <col min="1802" max="1802" width="12.42578125" style="30" bestFit="1" customWidth="1"/>
    <col min="1803" max="1803" width="13.140625" style="30" bestFit="1" customWidth="1"/>
    <col min="1804" max="1804" width="12.42578125" style="30" bestFit="1" customWidth="1"/>
    <col min="1805" max="2048" width="9.140625" style="30"/>
    <col min="2049" max="2049" width="5.140625" style="30" bestFit="1" customWidth="1"/>
    <col min="2050" max="2050" width="44" style="30" customWidth="1"/>
    <col min="2051" max="2051" width="10.7109375" style="30" bestFit="1" customWidth="1"/>
    <col min="2052" max="2052" width="4.85546875" style="30" bestFit="1" customWidth="1"/>
    <col min="2053" max="2053" width="12.42578125" style="30" bestFit="1" customWidth="1"/>
    <col min="2054" max="2054" width="11" style="30" bestFit="1" customWidth="1"/>
    <col min="2055" max="2055" width="15.42578125" style="30" bestFit="1" customWidth="1"/>
    <col min="2056" max="2056" width="14.140625" style="30" bestFit="1" customWidth="1"/>
    <col min="2057" max="2057" width="15.5703125" style="30" bestFit="1" customWidth="1"/>
    <col min="2058" max="2058" width="12.42578125" style="30" bestFit="1" customWidth="1"/>
    <col min="2059" max="2059" width="13.140625" style="30" bestFit="1" customWidth="1"/>
    <col min="2060" max="2060" width="12.42578125" style="30" bestFit="1" customWidth="1"/>
    <col min="2061" max="2304" width="9.140625" style="30"/>
    <col min="2305" max="2305" width="5.140625" style="30" bestFit="1" customWidth="1"/>
    <col min="2306" max="2306" width="44" style="30" customWidth="1"/>
    <col min="2307" max="2307" width="10.7109375" style="30" bestFit="1" customWidth="1"/>
    <col min="2308" max="2308" width="4.85546875" style="30" bestFit="1" customWidth="1"/>
    <col min="2309" max="2309" width="12.42578125" style="30" bestFit="1" customWidth="1"/>
    <col min="2310" max="2310" width="11" style="30" bestFit="1" customWidth="1"/>
    <col min="2311" max="2311" width="15.42578125" style="30" bestFit="1" customWidth="1"/>
    <col min="2312" max="2312" width="14.140625" style="30" bestFit="1" customWidth="1"/>
    <col min="2313" max="2313" width="15.5703125" style="30" bestFit="1" customWidth="1"/>
    <col min="2314" max="2314" width="12.42578125" style="30" bestFit="1" customWidth="1"/>
    <col min="2315" max="2315" width="13.140625" style="30" bestFit="1" customWidth="1"/>
    <col min="2316" max="2316" width="12.42578125" style="30" bestFit="1" customWidth="1"/>
    <col min="2317" max="2560" width="9.140625" style="30"/>
    <col min="2561" max="2561" width="5.140625" style="30" bestFit="1" customWidth="1"/>
    <col min="2562" max="2562" width="44" style="30" customWidth="1"/>
    <col min="2563" max="2563" width="10.7109375" style="30" bestFit="1" customWidth="1"/>
    <col min="2564" max="2564" width="4.85546875" style="30" bestFit="1" customWidth="1"/>
    <col min="2565" max="2565" width="12.42578125" style="30" bestFit="1" customWidth="1"/>
    <col min="2566" max="2566" width="11" style="30" bestFit="1" customWidth="1"/>
    <col min="2567" max="2567" width="15.42578125" style="30" bestFit="1" customWidth="1"/>
    <col min="2568" max="2568" width="14.140625" style="30" bestFit="1" customWidth="1"/>
    <col min="2569" max="2569" width="15.5703125" style="30" bestFit="1" customWidth="1"/>
    <col min="2570" max="2570" width="12.42578125" style="30" bestFit="1" customWidth="1"/>
    <col min="2571" max="2571" width="13.140625" style="30" bestFit="1" customWidth="1"/>
    <col min="2572" max="2572" width="12.42578125" style="30" bestFit="1" customWidth="1"/>
    <col min="2573" max="2816" width="9.140625" style="30"/>
    <col min="2817" max="2817" width="5.140625" style="30" bestFit="1" customWidth="1"/>
    <col min="2818" max="2818" width="44" style="30" customWidth="1"/>
    <col min="2819" max="2819" width="10.7109375" style="30" bestFit="1" customWidth="1"/>
    <col min="2820" max="2820" width="4.85546875" style="30" bestFit="1" customWidth="1"/>
    <col min="2821" max="2821" width="12.42578125" style="30" bestFit="1" customWidth="1"/>
    <col min="2822" max="2822" width="11" style="30" bestFit="1" customWidth="1"/>
    <col min="2823" max="2823" width="15.42578125" style="30" bestFit="1" customWidth="1"/>
    <col min="2824" max="2824" width="14.140625" style="30" bestFit="1" customWidth="1"/>
    <col min="2825" max="2825" width="15.5703125" style="30" bestFit="1" customWidth="1"/>
    <col min="2826" max="2826" width="12.42578125" style="30" bestFit="1" customWidth="1"/>
    <col min="2827" max="2827" width="13.140625" style="30" bestFit="1" customWidth="1"/>
    <col min="2828" max="2828" width="12.42578125" style="30" bestFit="1" customWidth="1"/>
    <col min="2829" max="3072" width="9.140625" style="30"/>
    <col min="3073" max="3073" width="5.140625" style="30" bestFit="1" customWidth="1"/>
    <col min="3074" max="3074" width="44" style="30" customWidth="1"/>
    <col min="3075" max="3075" width="10.7109375" style="30" bestFit="1" customWidth="1"/>
    <col min="3076" max="3076" width="4.85546875" style="30" bestFit="1" customWidth="1"/>
    <col min="3077" max="3077" width="12.42578125" style="30" bestFit="1" customWidth="1"/>
    <col min="3078" max="3078" width="11" style="30" bestFit="1" customWidth="1"/>
    <col min="3079" max="3079" width="15.42578125" style="30" bestFit="1" customWidth="1"/>
    <col min="3080" max="3080" width="14.140625" style="30" bestFit="1" customWidth="1"/>
    <col min="3081" max="3081" width="15.5703125" style="30" bestFit="1" customWidth="1"/>
    <col min="3082" max="3082" width="12.42578125" style="30" bestFit="1" customWidth="1"/>
    <col min="3083" max="3083" width="13.140625" style="30" bestFit="1" customWidth="1"/>
    <col min="3084" max="3084" width="12.42578125" style="30" bestFit="1" customWidth="1"/>
    <col min="3085" max="3328" width="9.140625" style="30"/>
    <col min="3329" max="3329" width="5.140625" style="30" bestFit="1" customWidth="1"/>
    <col min="3330" max="3330" width="44" style="30" customWidth="1"/>
    <col min="3331" max="3331" width="10.7109375" style="30" bestFit="1" customWidth="1"/>
    <col min="3332" max="3332" width="4.85546875" style="30" bestFit="1" customWidth="1"/>
    <col min="3333" max="3333" width="12.42578125" style="30" bestFit="1" customWidth="1"/>
    <col min="3334" max="3334" width="11" style="30" bestFit="1" customWidth="1"/>
    <col min="3335" max="3335" width="15.42578125" style="30" bestFit="1" customWidth="1"/>
    <col min="3336" max="3336" width="14.140625" style="30" bestFit="1" customWidth="1"/>
    <col min="3337" max="3337" width="15.5703125" style="30" bestFit="1" customWidth="1"/>
    <col min="3338" max="3338" width="12.42578125" style="30" bestFit="1" customWidth="1"/>
    <col min="3339" max="3339" width="13.140625" style="30" bestFit="1" customWidth="1"/>
    <col min="3340" max="3340" width="12.42578125" style="30" bestFit="1" customWidth="1"/>
    <col min="3341" max="3584" width="9.140625" style="30"/>
    <col min="3585" max="3585" width="5.140625" style="30" bestFit="1" customWidth="1"/>
    <col min="3586" max="3586" width="44" style="30" customWidth="1"/>
    <col min="3587" max="3587" width="10.7109375" style="30" bestFit="1" customWidth="1"/>
    <col min="3588" max="3588" width="4.85546875" style="30" bestFit="1" customWidth="1"/>
    <col min="3589" max="3589" width="12.42578125" style="30" bestFit="1" customWidth="1"/>
    <col min="3590" max="3590" width="11" style="30" bestFit="1" customWidth="1"/>
    <col min="3591" max="3591" width="15.42578125" style="30" bestFit="1" customWidth="1"/>
    <col min="3592" max="3592" width="14.140625" style="30" bestFit="1" customWidth="1"/>
    <col min="3593" max="3593" width="15.5703125" style="30" bestFit="1" customWidth="1"/>
    <col min="3594" max="3594" width="12.42578125" style="30" bestFit="1" customWidth="1"/>
    <col min="3595" max="3595" width="13.140625" style="30" bestFit="1" customWidth="1"/>
    <col min="3596" max="3596" width="12.42578125" style="30" bestFit="1" customWidth="1"/>
    <col min="3597" max="3840" width="9.140625" style="30"/>
    <col min="3841" max="3841" width="5.140625" style="30" bestFit="1" customWidth="1"/>
    <col min="3842" max="3842" width="44" style="30" customWidth="1"/>
    <col min="3843" max="3843" width="10.7109375" style="30" bestFit="1" customWidth="1"/>
    <col min="3844" max="3844" width="4.85546875" style="30" bestFit="1" customWidth="1"/>
    <col min="3845" max="3845" width="12.42578125" style="30" bestFit="1" customWidth="1"/>
    <col min="3846" max="3846" width="11" style="30" bestFit="1" customWidth="1"/>
    <col min="3847" max="3847" width="15.42578125" style="30" bestFit="1" customWidth="1"/>
    <col min="3848" max="3848" width="14.140625" style="30" bestFit="1" customWidth="1"/>
    <col min="3849" max="3849" width="15.5703125" style="30" bestFit="1" customWidth="1"/>
    <col min="3850" max="3850" width="12.42578125" style="30" bestFit="1" customWidth="1"/>
    <col min="3851" max="3851" width="13.140625" style="30" bestFit="1" customWidth="1"/>
    <col min="3852" max="3852" width="12.42578125" style="30" bestFit="1" customWidth="1"/>
    <col min="3853" max="4096" width="9.140625" style="30"/>
    <col min="4097" max="4097" width="5.140625" style="30" bestFit="1" customWidth="1"/>
    <col min="4098" max="4098" width="44" style="30" customWidth="1"/>
    <col min="4099" max="4099" width="10.7109375" style="30" bestFit="1" customWidth="1"/>
    <col min="4100" max="4100" width="4.85546875" style="30" bestFit="1" customWidth="1"/>
    <col min="4101" max="4101" width="12.42578125" style="30" bestFit="1" customWidth="1"/>
    <col min="4102" max="4102" width="11" style="30" bestFit="1" customWidth="1"/>
    <col min="4103" max="4103" width="15.42578125" style="30" bestFit="1" customWidth="1"/>
    <col min="4104" max="4104" width="14.140625" style="30" bestFit="1" customWidth="1"/>
    <col min="4105" max="4105" width="15.5703125" style="30" bestFit="1" customWidth="1"/>
    <col min="4106" max="4106" width="12.42578125" style="30" bestFit="1" customWidth="1"/>
    <col min="4107" max="4107" width="13.140625" style="30" bestFit="1" customWidth="1"/>
    <col min="4108" max="4108" width="12.42578125" style="30" bestFit="1" customWidth="1"/>
    <col min="4109" max="4352" width="9.140625" style="30"/>
    <col min="4353" max="4353" width="5.140625" style="30" bestFit="1" customWidth="1"/>
    <col min="4354" max="4354" width="44" style="30" customWidth="1"/>
    <col min="4355" max="4355" width="10.7109375" style="30" bestFit="1" customWidth="1"/>
    <col min="4356" max="4356" width="4.85546875" style="30" bestFit="1" customWidth="1"/>
    <col min="4357" max="4357" width="12.42578125" style="30" bestFit="1" customWidth="1"/>
    <col min="4358" max="4358" width="11" style="30" bestFit="1" customWidth="1"/>
    <col min="4359" max="4359" width="15.42578125" style="30" bestFit="1" customWidth="1"/>
    <col min="4360" max="4360" width="14.140625" style="30" bestFit="1" customWidth="1"/>
    <col min="4361" max="4361" width="15.5703125" style="30" bestFit="1" customWidth="1"/>
    <col min="4362" max="4362" width="12.42578125" style="30" bestFit="1" customWidth="1"/>
    <col min="4363" max="4363" width="13.140625" style="30" bestFit="1" customWidth="1"/>
    <col min="4364" max="4364" width="12.42578125" style="30" bestFit="1" customWidth="1"/>
    <col min="4365" max="4608" width="9.140625" style="30"/>
    <col min="4609" max="4609" width="5.140625" style="30" bestFit="1" customWidth="1"/>
    <col min="4610" max="4610" width="44" style="30" customWidth="1"/>
    <col min="4611" max="4611" width="10.7109375" style="30" bestFit="1" customWidth="1"/>
    <col min="4612" max="4612" width="4.85546875" style="30" bestFit="1" customWidth="1"/>
    <col min="4613" max="4613" width="12.42578125" style="30" bestFit="1" customWidth="1"/>
    <col min="4614" max="4614" width="11" style="30" bestFit="1" customWidth="1"/>
    <col min="4615" max="4615" width="15.42578125" style="30" bestFit="1" customWidth="1"/>
    <col min="4616" max="4616" width="14.140625" style="30" bestFit="1" customWidth="1"/>
    <col min="4617" max="4617" width="15.5703125" style="30" bestFit="1" customWidth="1"/>
    <col min="4618" max="4618" width="12.42578125" style="30" bestFit="1" customWidth="1"/>
    <col min="4619" max="4619" width="13.140625" style="30" bestFit="1" customWidth="1"/>
    <col min="4620" max="4620" width="12.42578125" style="30" bestFit="1" customWidth="1"/>
    <col min="4621" max="4864" width="9.140625" style="30"/>
    <col min="4865" max="4865" width="5.140625" style="30" bestFit="1" customWidth="1"/>
    <col min="4866" max="4866" width="44" style="30" customWidth="1"/>
    <col min="4867" max="4867" width="10.7109375" style="30" bestFit="1" customWidth="1"/>
    <col min="4868" max="4868" width="4.85546875" style="30" bestFit="1" customWidth="1"/>
    <col min="4869" max="4869" width="12.42578125" style="30" bestFit="1" customWidth="1"/>
    <col min="4870" max="4870" width="11" style="30" bestFit="1" customWidth="1"/>
    <col min="4871" max="4871" width="15.42578125" style="30" bestFit="1" customWidth="1"/>
    <col min="4872" max="4872" width="14.140625" style="30" bestFit="1" customWidth="1"/>
    <col min="4873" max="4873" width="15.5703125" style="30" bestFit="1" customWidth="1"/>
    <col min="4874" max="4874" width="12.42578125" style="30" bestFit="1" customWidth="1"/>
    <col min="4875" max="4875" width="13.140625" style="30" bestFit="1" customWidth="1"/>
    <col min="4876" max="4876" width="12.42578125" style="30" bestFit="1" customWidth="1"/>
    <col min="4877" max="5120" width="9.140625" style="30"/>
    <col min="5121" max="5121" width="5.140625" style="30" bestFit="1" customWidth="1"/>
    <col min="5122" max="5122" width="44" style="30" customWidth="1"/>
    <col min="5123" max="5123" width="10.7109375" style="30" bestFit="1" customWidth="1"/>
    <col min="5124" max="5124" width="4.85546875" style="30" bestFit="1" customWidth="1"/>
    <col min="5125" max="5125" width="12.42578125" style="30" bestFit="1" customWidth="1"/>
    <col min="5126" max="5126" width="11" style="30" bestFit="1" customWidth="1"/>
    <col min="5127" max="5127" width="15.42578125" style="30" bestFit="1" customWidth="1"/>
    <col min="5128" max="5128" width="14.140625" style="30" bestFit="1" customWidth="1"/>
    <col min="5129" max="5129" width="15.5703125" style="30" bestFit="1" customWidth="1"/>
    <col min="5130" max="5130" width="12.42578125" style="30" bestFit="1" customWidth="1"/>
    <col min="5131" max="5131" width="13.140625" style="30" bestFit="1" customWidth="1"/>
    <col min="5132" max="5132" width="12.42578125" style="30" bestFit="1" customWidth="1"/>
    <col min="5133" max="5376" width="9.140625" style="30"/>
    <col min="5377" max="5377" width="5.140625" style="30" bestFit="1" customWidth="1"/>
    <col min="5378" max="5378" width="44" style="30" customWidth="1"/>
    <col min="5379" max="5379" width="10.7109375" style="30" bestFit="1" customWidth="1"/>
    <col min="5380" max="5380" width="4.85546875" style="30" bestFit="1" customWidth="1"/>
    <col min="5381" max="5381" width="12.42578125" style="30" bestFit="1" customWidth="1"/>
    <col min="5382" max="5382" width="11" style="30" bestFit="1" customWidth="1"/>
    <col min="5383" max="5383" width="15.42578125" style="30" bestFit="1" customWidth="1"/>
    <col min="5384" max="5384" width="14.140625" style="30" bestFit="1" customWidth="1"/>
    <col min="5385" max="5385" width="15.5703125" style="30" bestFit="1" customWidth="1"/>
    <col min="5386" max="5386" width="12.42578125" style="30" bestFit="1" customWidth="1"/>
    <col min="5387" max="5387" width="13.140625" style="30" bestFit="1" customWidth="1"/>
    <col min="5388" max="5388" width="12.42578125" style="30" bestFit="1" customWidth="1"/>
    <col min="5389" max="5632" width="9.140625" style="30"/>
    <col min="5633" max="5633" width="5.140625" style="30" bestFit="1" customWidth="1"/>
    <col min="5634" max="5634" width="44" style="30" customWidth="1"/>
    <col min="5635" max="5635" width="10.7109375" style="30" bestFit="1" customWidth="1"/>
    <col min="5636" max="5636" width="4.85546875" style="30" bestFit="1" customWidth="1"/>
    <col min="5637" max="5637" width="12.42578125" style="30" bestFit="1" customWidth="1"/>
    <col min="5638" max="5638" width="11" style="30" bestFit="1" customWidth="1"/>
    <col min="5639" max="5639" width="15.42578125" style="30" bestFit="1" customWidth="1"/>
    <col min="5640" max="5640" width="14.140625" style="30" bestFit="1" customWidth="1"/>
    <col min="5641" max="5641" width="15.5703125" style="30" bestFit="1" customWidth="1"/>
    <col min="5642" max="5642" width="12.42578125" style="30" bestFit="1" customWidth="1"/>
    <col min="5643" max="5643" width="13.140625" style="30" bestFit="1" customWidth="1"/>
    <col min="5644" max="5644" width="12.42578125" style="30" bestFit="1" customWidth="1"/>
    <col min="5645" max="5888" width="9.140625" style="30"/>
    <col min="5889" max="5889" width="5.140625" style="30" bestFit="1" customWidth="1"/>
    <col min="5890" max="5890" width="44" style="30" customWidth="1"/>
    <col min="5891" max="5891" width="10.7109375" style="30" bestFit="1" customWidth="1"/>
    <col min="5892" max="5892" width="4.85546875" style="30" bestFit="1" customWidth="1"/>
    <col min="5893" max="5893" width="12.42578125" style="30" bestFit="1" customWidth="1"/>
    <col min="5894" max="5894" width="11" style="30" bestFit="1" customWidth="1"/>
    <col min="5895" max="5895" width="15.42578125" style="30" bestFit="1" customWidth="1"/>
    <col min="5896" max="5896" width="14.140625" style="30" bestFit="1" customWidth="1"/>
    <col min="5897" max="5897" width="15.5703125" style="30" bestFit="1" customWidth="1"/>
    <col min="5898" max="5898" width="12.42578125" style="30" bestFit="1" customWidth="1"/>
    <col min="5899" max="5899" width="13.140625" style="30" bestFit="1" customWidth="1"/>
    <col min="5900" max="5900" width="12.42578125" style="30" bestFit="1" customWidth="1"/>
    <col min="5901" max="6144" width="9.140625" style="30"/>
    <col min="6145" max="6145" width="5.140625" style="30" bestFit="1" customWidth="1"/>
    <col min="6146" max="6146" width="44" style="30" customWidth="1"/>
    <col min="6147" max="6147" width="10.7109375" style="30" bestFit="1" customWidth="1"/>
    <col min="6148" max="6148" width="4.85546875" style="30" bestFit="1" customWidth="1"/>
    <col min="6149" max="6149" width="12.42578125" style="30" bestFit="1" customWidth="1"/>
    <col min="6150" max="6150" width="11" style="30" bestFit="1" customWidth="1"/>
    <col min="6151" max="6151" width="15.42578125" style="30" bestFit="1" customWidth="1"/>
    <col min="6152" max="6152" width="14.140625" style="30" bestFit="1" customWidth="1"/>
    <col min="6153" max="6153" width="15.5703125" style="30" bestFit="1" customWidth="1"/>
    <col min="6154" max="6154" width="12.42578125" style="30" bestFit="1" customWidth="1"/>
    <col min="6155" max="6155" width="13.140625" style="30" bestFit="1" customWidth="1"/>
    <col min="6156" max="6156" width="12.42578125" style="30" bestFit="1" customWidth="1"/>
    <col min="6157" max="6400" width="9.140625" style="30"/>
    <col min="6401" max="6401" width="5.140625" style="30" bestFit="1" customWidth="1"/>
    <col min="6402" max="6402" width="44" style="30" customWidth="1"/>
    <col min="6403" max="6403" width="10.7109375" style="30" bestFit="1" customWidth="1"/>
    <col min="6404" max="6404" width="4.85546875" style="30" bestFit="1" customWidth="1"/>
    <col min="6405" max="6405" width="12.42578125" style="30" bestFit="1" customWidth="1"/>
    <col min="6406" max="6406" width="11" style="30" bestFit="1" customWidth="1"/>
    <col min="6407" max="6407" width="15.42578125" style="30" bestFit="1" customWidth="1"/>
    <col min="6408" max="6408" width="14.140625" style="30" bestFit="1" customWidth="1"/>
    <col min="6409" max="6409" width="15.5703125" style="30" bestFit="1" customWidth="1"/>
    <col min="6410" max="6410" width="12.42578125" style="30" bestFit="1" customWidth="1"/>
    <col min="6411" max="6411" width="13.140625" style="30" bestFit="1" customWidth="1"/>
    <col min="6412" max="6412" width="12.42578125" style="30" bestFit="1" customWidth="1"/>
    <col min="6413" max="6656" width="9.140625" style="30"/>
    <col min="6657" max="6657" width="5.140625" style="30" bestFit="1" customWidth="1"/>
    <col min="6658" max="6658" width="44" style="30" customWidth="1"/>
    <col min="6659" max="6659" width="10.7109375" style="30" bestFit="1" customWidth="1"/>
    <col min="6660" max="6660" width="4.85546875" style="30" bestFit="1" customWidth="1"/>
    <col min="6661" max="6661" width="12.42578125" style="30" bestFit="1" customWidth="1"/>
    <col min="6662" max="6662" width="11" style="30" bestFit="1" customWidth="1"/>
    <col min="6663" max="6663" width="15.42578125" style="30" bestFit="1" customWidth="1"/>
    <col min="6664" max="6664" width="14.140625" style="30" bestFit="1" customWidth="1"/>
    <col min="6665" max="6665" width="15.5703125" style="30" bestFit="1" customWidth="1"/>
    <col min="6666" max="6666" width="12.42578125" style="30" bestFit="1" customWidth="1"/>
    <col min="6667" max="6667" width="13.140625" style="30" bestFit="1" customWidth="1"/>
    <col min="6668" max="6668" width="12.42578125" style="30" bestFit="1" customWidth="1"/>
    <col min="6669" max="6912" width="9.140625" style="30"/>
    <col min="6913" max="6913" width="5.140625" style="30" bestFit="1" customWidth="1"/>
    <col min="6914" max="6914" width="44" style="30" customWidth="1"/>
    <col min="6915" max="6915" width="10.7109375" style="30" bestFit="1" customWidth="1"/>
    <col min="6916" max="6916" width="4.85546875" style="30" bestFit="1" customWidth="1"/>
    <col min="6917" max="6917" width="12.42578125" style="30" bestFit="1" customWidth="1"/>
    <col min="6918" max="6918" width="11" style="30" bestFit="1" customWidth="1"/>
    <col min="6919" max="6919" width="15.42578125" style="30" bestFit="1" customWidth="1"/>
    <col min="6920" max="6920" width="14.140625" style="30" bestFit="1" customWidth="1"/>
    <col min="6921" max="6921" width="15.5703125" style="30" bestFit="1" customWidth="1"/>
    <col min="6922" max="6922" width="12.42578125" style="30" bestFit="1" customWidth="1"/>
    <col min="6923" max="6923" width="13.140625" style="30" bestFit="1" customWidth="1"/>
    <col min="6924" max="6924" width="12.42578125" style="30" bestFit="1" customWidth="1"/>
    <col min="6925" max="7168" width="9.140625" style="30"/>
    <col min="7169" max="7169" width="5.140625" style="30" bestFit="1" customWidth="1"/>
    <col min="7170" max="7170" width="44" style="30" customWidth="1"/>
    <col min="7171" max="7171" width="10.7109375" style="30" bestFit="1" customWidth="1"/>
    <col min="7172" max="7172" width="4.85546875" style="30" bestFit="1" customWidth="1"/>
    <col min="7173" max="7173" width="12.42578125" style="30" bestFit="1" customWidth="1"/>
    <col min="7174" max="7174" width="11" style="30" bestFit="1" customWidth="1"/>
    <col min="7175" max="7175" width="15.42578125" style="30" bestFit="1" customWidth="1"/>
    <col min="7176" max="7176" width="14.140625" style="30" bestFit="1" customWidth="1"/>
    <col min="7177" max="7177" width="15.5703125" style="30" bestFit="1" customWidth="1"/>
    <col min="7178" max="7178" width="12.42578125" style="30" bestFit="1" customWidth="1"/>
    <col min="7179" max="7179" width="13.140625" style="30" bestFit="1" customWidth="1"/>
    <col min="7180" max="7180" width="12.42578125" style="30" bestFit="1" customWidth="1"/>
    <col min="7181" max="7424" width="9.140625" style="30"/>
    <col min="7425" max="7425" width="5.140625" style="30" bestFit="1" customWidth="1"/>
    <col min="7426" max="7426" width="44" style="30" customWidth="1"/>
    <col min="7427" max="7427" width="10.7109375" style="30" bestFit="1" customWidth="1"/>
    <col min="7428" max="7428" width="4.85546875" style="30" bestFit="1" customWidth="1"/>
    <col min="7429" max="7429" width="12.42578125" style="30" bestFit="1" customWidth="1"/>
    <col min="7430" max="7430" width="11" style="30" bestFit="1" customWidth="1"/>
    <col min="7431" max="7431" width="15.42578125" style="30" bestFit="1" customWidth="1"/>
    <col min="7432" max="7432" width="14.140625" style="30" bestFit="1" customWidth="1"/>
    <col min="7433" max="7433" width="15.5703125" style="30" bestFit="1" customWidth="1"/>
    <col min="7434" max="7434" width="12.42578125" style="30" bestFit="1" customWidth="1"/>
    <col min="7435" max="7435" width="13.140625" style="30" bestFit="1" customWidth="1"/>
    <col min="7436" max="7436" width="12.42578125" style="30" bestFit="1" customWidth="1"/>
    <col min="7437" max="7680" width="9.140625" style="30"/>
    <col min="7681" max="7681" width="5.140625" style="30" bestFit="1" customWidth="1"/>
    <col min="7682" max="7682" width="44" style="30" customWidth="1"/>
    <col min="7683" max="7683" width="10.7109375" style="30" bestFit="1" customWidth="1"/>
    <col min="7684" max="7684" width="4.85546875" style="30" bestFit="1" customWidth="1"/>
    <col min="7685" max="7685" width="12.42578125" style="30" bestFit="1" customWidth="1"/>
    <col min="7686" max="7686" width="11" style="30" bestFit="1" customWidth="1"/>
    <col min="7687" max="7687" width="15.42578125" style="30" bestFit="1" customWidth="1"/>
    <col min="7688" max="7688" width="14.140625" style="30" bestFit="1" customWidth="1"/>
    <col min="7689" max="7689" width="15.5703125" style="30" bestFit="1" customWidth="1"/>
    <col min="7690" max="7690" width="12.42578125" style="30" bestFit="1" customWidth="1"/>
    <col min="7691" max="7691" width="13.140625" style="30" bestFit="1" customWidth="1"/>
    <col min="7692" max="7692" width="12.42578125" style="30" bestFit="1" customWidth="1"/>
    <col min="7693" max="7936" width="9.140625" style="30"/>
    <col min="7937" max="7937" width="5.140625" style="30" bestFit="1" customWidth="1"/>
    <col min="7938" max="7938" width="44" style="30" customWidth="1"/>
    <col min="7939" max="7939" width="10.7109375" style="30" bestFit="1" customWidth="1"/>
    <col min="7940" max="7940" width="4.85546875" style="30" bestFit="1" customWidth="1"/>
    <col min="7941" max="7941" width="12.42578125" style="30" bestFit="1" customWidth="1"/>
    <col min="7942" max="7942" width="11" style="30" bestFit="1" customWidth="1"/>
    <col min="7943" max="7943" width="15.42578125" style="30" bestFit="1" customWidth="1"/>
    <col min="7944" max="7944" width="14.140625" style="30" bestFit="1" customWidth="1"/>
    <col min="7945" max="7945" width="15.5703125" style="30" bestFit="1" customWidth="1"/>
    <col min="7946" max="7946" width="12.42578125" style="30" bestFit="1" customWidth="1"/>
    <col min="7947" max="7947" width="13.140625" style="30" bestFit="1" customWidth="1"/>
    <col min="7948" max="7948" width="12.42578125" style="30" bestFit="1" customWidth="1"/>
    <col min="7949" max="8192" width="9.140625" style="30"/>
    <col min="8193" max="8193" width="5.140625" style="30" bestFit="1" customWidth="1"/>
    <col min="8194" max="8194" width="44" style="30" customWidth="1"/>
    <col min="8195" max="8195" width="10.7109375" style="30" bestFit="1" customWidth="1"/>
    <col min="8196" max="8196" width="4.85546875" style="30" bestFit="1" customWidth="1"/>
    <col min="8197" max="8197" width="12.42578125" style="30" bestFit="1" customWidth="1"/>
    <col min="8198" max="8198" width="11" style="30" bestFit="1" customWidth="1"/>
    <col min="8199" max="8199" width="15.42578125" style="30" bestFit="1" customWidth="1"/>
    <col min="8200" max="8200" width="14.140625" style="30" bestFit="1" customWidth="1"/>
    <col min="8201" max="8201" width="15.5703125" style="30" bestFit="1" customWidth="1"/>
    <col min="8202" max="8202" width="12.42578125" style="30" bestFit="1" customWidth="1"/>
    <col min="8203" max="8203" width="13.140625" style="30" bestFit="1" customWidth="1"/>
    <col min="8204" max="8204" width="12.42578125" style="30" bestFit="1" customWidth="1"/>
    <col min="8205" max="8448" width="9.140625" style="30"/>
    <col min="8449" max="8449" width="5.140625" style="30" bestFit="1" customWidth="1"/>
    <col min="8450" max="8450" width="44" style="30" customWidth="1"/>
    <col min="8451" max="8451" width="10.7109375" style="30" bestFit="1" customWidth="1"/>
    <col min="8452" max="8452" width="4.85546875" style="30" bestFit="1" customWidth="1"/>
    <col min="8453" max="8453" width="12.42578125" style="30" bestFit="1" customWidth="1"/>
    <col min="8454" max="8454" width="11" style="30" bestFit="1" customWidth="1"/>
    <col min="8455" max="8455" width="15.42578125" style="30" bestFit="1" customWidth="1"/>
    <col min="8456" max="8456" width="14.140625" style="30" bestFit="1" customWidth="1"/>
    <col min="8457" max="8457" width="15.5703125" style="30" bestFit="1" customWidth="1"/>
    <col min="8458" max="8458" width="12.42578125" style="30" bestFit="1" customWidth="1"/>
    <col min="8459" max="8459" width="13.140625" style="30" bestFit="1" customWidth="1"/>
    <col min="8460" max="8460" width="12.42578125" style="30" bestFit="1" customWidth="1"/>
    <col min="8461" max="8704" width="9.140625" style="30"/>
    <col min="8705" max="8705" width="5.140625" style="30" bestFit="1" customWidth="1"/>
    <col min="8706" max="8706" width="44" style="30" customWidth="1"/>
    <col min="8707" max="8707" width="10.7109375" style="30" bestFit="1" customWidth="1"/>
    <col min="8708" max="8708" width="4.85546875" style="30" bestFit="1" customWidth="1"/>
    <col min="8709" max="8709" width="12.42578125" style="30" bestFit="1" customWidth="1"/>
    <col min="8710" max="8710" width="11" style="30" bestFit="1" customWidth="1"/>
    <col min="8711" max="8711" width="15.42578125" style="30" bestFit="1" customWidth="1"/>
    <col min="8712" max="8712" width="14.140625" style="30" bestFit="1" customWidth="1"/>
    <col min="8713" max="8713" width="15.5703125" style="30" bestFit="1" customWidth="1"/>
    <col min="8714" max="8714" width="12.42578125" style="30" bestFit="1" customWidth="1"/>
    <col min="8715" max="8715" width="13.140625" style="30" bestFit="1" customWidth="1"/>
    <col min="8716" max="8716" width="12.42578125" style="30" bestFit="1" customWidth="1"/>
    <col min="8717" max="8960" width="9.140625" style="30"/>
    <col min="8961" max="8961" width="5.140625" style="30" bestFit="1" customWidth="1"/>
    <col min="8962" max="8962" width="44" style="30" customWidth="1"/>
    <col min="8963" max="8963" width="10.7109375" style="30" bestFit="1" customWidth="1"/>
    <col min="8964" max="8964" width="4.85546875" style="30" bestFit="1" customWidth="1"/>
    <col min="8965" max="8965" width="12.42578125" style="30" bestFit="1" customWidth="1"/>
    <col min="8966" max="8966" width="11" style="30" bestFit="1" customWidth="1"/>
    <col min="8967" max="8967" width="15.42578125" style="30" bestFit="1" customWidth="1"/>
    <col min="8968" max="8968" width="14.140625" style="30" bestFit="1" customWidth="1"/>
    <col min="8969" max="8969" width="15.5703125" style="30" bestFit="1" customWidth="1"/>
    <col min="8970" max="8970" width="12.42578125" style="30" bestFit="1" customWidth="1"/>
    <col min="8971" max="8971" width="13.140625" style="30" bestFit="1" customWidth="1"/>
    <col min="8972" max="8972" width="12.42578125" style="30" bestFit="1" customWidth="1"/>
    <col min="8973" max="9216" width="9.140625" style="30"/>
    <col min="9217" max="9217" width="5.140625" style="30" bestFit="1" customWidth="1"/>
    <col min="9218" max="9218" width="44" style="30" customWidth="1"/>
    <col min="9219" max="9219" width="10.7109375" style="30" bestFit="1" customWidth="1"/>
    <col min="9220" max="9220" width="4.85546875" style="30" bestFit="1" customWidth="1"/>
    <col min="9221" max="9221" width="12.42578125" style="30" bestFit="1" customWidth="1"/>
    <col min="9222" max="9222" width="11" style="30" bestFit="1" customWidth="1"/>
    <col min="9223" max="9223" width="15.42578125" style="30" bestFit="1" customWidth="1"/>
    <col min="9224" max="9224" width="14.140625" style="30" bestFit="1" customWidth="1"/>
    <col min="9225" max="9225" width="15.5703125" style="30" bestFit="1" customWidth="1"/>
    <col min="9226" max="9226" width="12.42578125" style="30" bestFit="1" customWidth="1"/>
    <col min="9227" max="9227" width="13.140625" style="30" bestFit="1" customWidth="1"/>
    <col min="9228" max="9228" width="12.42578125" style="30" bestFit="1" customWidth="1"/>
    <col min="9229" max="9472" width="9.140625" style="30"/>
    <col min="9473" max="9473" width="5.140625" style="30" bestFit="1" customWidth="1"/>
    <col min="9474" max="9474" width="44" style="30" customWidth="1"/>
    <col min="9475" max="9475" width="10.7109375" style="30" bestFit="1" customWidth="1"/>
    <col min="9476" max="9476" width="4.85546875" style="30" bestFit="1" customWidth="1"/>
    <col min="9477" max="9477" width="12.42578125" style="30" bestFit="1" customWidth="1"/>
    <col min="9478" max="9478" width="11" style="30" bestFit="1" customWidth="1"/>
    <col min="9479" max="9479" width="15.42578125" style="30" bestFit="1" customWidth="1"/>
    <col min="9480" max="9480" width="14.140625" style="30" bestFit="1" customWidth="1"/>
    <col min="9481" max="9481" width="15.5703125" style="30" bestFit="1" customWidth="1"/>
    <col min="9482" max="9482" width="12.42578125" style="30" bestFit="1" customWidth="1"/>
    <col min="9483" max="9483" width="13.140625" style="30" bestFit="1" customWidth="1"/>
    <col min="9484" max="9484" width="12.42578125" style="30" bestFit="1" customWidth="1"/>
    <col min="9485" max="9728" width="9.140625" style="30"/>
    <col min="9729" max="9729" width="5.140625" style="30" bestFit="1" customWidth="1"/>
    <col min="9730" max="9730" width="44" style="30" customWidth="1"/>
    <col min="9731" max="9731" width="10.7109375" style="30" bestFit="1" customWidth="1"/>
    <col min="9732" max="9732" width="4.85546875" style="30" bestFit="1" customWidth="1"/>
    <col min="9733" max="9733" width="12.42578125" style="30" bestFit="1" customWidth="1"/>
    <col min="9734" max="9734" width="11" style="30" bestFit="1" customWidth="1"/>
    <col min="9735" max="9735" width="15.42578125" style="30" bestFit="1" customWidth="1"/>
    <col min="9736" max="9736" width="14.140625" style="30" bestFit="1" customWidth="1"/>
    <col min="9737" max="9737" width="15.5703125" style="30" bestFit="1" customWidth="1"/>
    <col min="9738" max="9738" width="12.42578125" style="30" bestFit="1" customWidth="1"/>
    <col min="9739" max="9739" width="13.140625" style="30" bestFit="1" customWidth="1"/>
    <col min="9740" max="9740" width="12.42578125" style="30" bestFit="1" customWidth="1"/>
    <col min="9741" max="9984" width="9.140625" style="30"/>
    <col min="9985" max="9985" width="5.140625" style="30" bestFit="1" customWidth="1"/>
    <col min="9986" max="9986" width="44" style="30" customWidth="1"/>
    <col min="9987" max="9987" width="10.7109375" style="30" bestFit="1" customWidth="1"/>
    <col min="9988" max="9988" width="4.85546875" style="30" bestFit="1" customWidth="1"/>
    <col min="9989" max="9989" width="12.42578125" style="30" bestFit="1" customWidth="1"/>
    <col min="9990" max="9990" width="11" style="30" bestFit="1" customWidth="1"/>
    <col min="9991" max="9991" width="15.42578125" style="30" bestFit="1" customWidth="1"/>
    <col min="9992" max="9992" width="14.140625" style="30" bestFit="1" customWidth="1"/>
    <col min="9993" max="9993" width="15.5703125" style="30" bestFit="1" customWidth="1"/>
    <col min="9994" max="9994" width="12.42578125" style="30" bestFit="1" customWidth="1"/>
    <col min="9995" max="9995" width="13.140625" style="30" bestFit="1" customWidth="1"/>
    <col min="9996" max="9996" width="12.42578125" style="30" bestFit="1" customWidth="1"/>
    <col min="9997" max="10240" width="9.140625" style="30"/>
    <col min="10241" max="10241" width="5.140625" style="30" bestFit="1" customWidth="1"/>
    <col min="10242" max="10242" width="44" style="30" customWidth="1"/>
    <col min="10243" max="10243" width="10.7109375" style="30" bestFit="1" customWidth="1"/>
    <col min="10244" max="10244" width="4.85546875" style="30" bestFit="1" customWidth="1"/>
    <col min="10245" max="10245" width="12.42578125" style="30" bestFit="1" customWidth="1"/>
    <col min="10246" max="10246" width="11" style="30" bestFit="1" customWidth="1"/>
    <col min="10247" max="10247" width="15.42578125" style="30" bestFit="1" customWidth="1"/>
    <col min="10248" max="10248" width="14.140625" style="30" bestFit="1" customWidth="1"/>
    <col min="10249" max="10249" width="15.5703125" style="30" bestFit="1" customWidth="1"/>
    <col min="10250" max="10250" width="12.42578125" style="30" bestFit="1" customWidth="1"/>
    <col min="10251" max="10251" width="13.140625" style="30" bestFit="1" customWidth="1"/>
    <col min="10252" max="10252" width="12.42578125" style="30" bestFit="1" customWidth="1"/>
    <col min="10253" max="10496" width="9.140625" style="30"/>
    <col min="10497" max="10497" width="5.140625" style="30" bestFit="1" customWidth="1"/>
    <col min="10498" max="10498" width="44" style="30" customWidth="1"/>
    <col min="10499" max="10499" width="10.7109375" style="30" bestFit="1" customWidth="1"/>
    <col min="10500" max="10500" width="4.85546875" style="30" bestFit="1" customWidth="1"/>
    <col min="10501" max="10501" width="12.42578125" style="30" bestFit="1" customWidth="1"/>
    <col min="10502" max="10502" width="11" style="30" bestFit="1" customWidth="1"/>
    <col min="10503" max="10503" width="15.42578125" style="30" bestFit="1" customWidth="1"/>
    <col min="10504" max="10504" width="14.140625" style="30" bestFit="1" customWidth="1"/>
    <col min="10505" max="10505" width="15.5703125" style="30" bestFit="1" customWidth="1"/>
    <col min="10506" max="10506" width="12.42578125" style="30" bestFit="1" customWidth="1"/>
    <col min="10507" max="10507" width="13.140625" style="30" bestFit="1" customWidth="1"/>
    <col min="10508" max="10508" width="12.42578125" style="30" bestFit="1" customWidth="1"/>
    <col min="10509" max="10752" width="9.140625" style="30"/>
    <col min="10753" max="10753" width="5.140625" style="30" bestFit="1" customWidth="1"/>
    <col min="10754" max="10754" width="44" style="30" customWidth="1"/>
    <col min="10755" max="10755" width="10.7109375" style="30" bestFit="1" customWidth="1"/>
    <col min="10756" max="10756" width="4.85546875" style="30" bestFit="1" customWidth="1"/>
    <col min="10757" max="10757" width="12.42578125" style="30" bestFit="1" customWidth="1"/>
    <col min="10758" max="10758" width="11" style="30" bestFit="1" customWidth="1"/>
    <col min="10759" max="10759" width="15.42578125" style="30" bestFit="1" customWidth="1"/>
    <col min="10760" max="10760" width="14.140625" style="30" bestFit="1" customWidth="1"/>
    <col min="10761" max="10761" width="15.5703125" style="30" bestFit="1" customWidth="1"/>
    <col min="10762" max="10762" width="12.42578125" style="30" bestFit="1" customWidth="1"/>
    <col min="10763" max="10763" width="13.140625" style="30" bestFit="1" customWidth="1"/>
    <col min="10764" max="10764" width="12.42578125" style="30" bestFit="1" customWidth="1"/>
    <col min="10765" max="11008" width="9.140625" style="30"/>
    <col min="11009" max="11009" width="5.140625" style="30" bestFit="1" customWidth="1"/>
    <col min="11010" max="11010" width="44" style="30" customWidth="1"/>
    <col min="11011" max="11011" width="10.7109375" style="30" bestFit="1" customWidth="1"/>
    <col min="11012" max="11012" width="4.85546875" style="30" bestFit="1" customWidth="1"/>
    <col min="11013" max="11013" width="12.42578125" style="30" bestFit="1" customWidth="1"/>
    <col min="11014" max="11014" width="11" style="30" bestFit="1" customWidth="1"/>
    <col min="11015" max="11015" width="15.42578125" style="30" bestFit="1" customWidth="1"/>
    <col min="11016" max="11016" width="14.140625" style="30" bestFit="1" customWidth="1"/>
    <col min="11017" max="11017" width="15.5703125" style="30" bestFit="1" customWidth="1"/>
    <col min="11018" max="11018" width="12.42578125" style="30" bestFit="1" customWidth="1"/>
    <col min="11019" max="11019" width="13.140625" style="30" bestFit="1" customWidth="1"/>
    <col min="11020" max="11020" width="12.42578125" style="30" bestFit="1" customWidth="1"/>
    <col min="11021" max="11264" width="9.140625" style="30"/>
    <col min="11265" max="11265" width="5.140625" style="30" bestFit="1" customWidth="1"/>
    <col min="11266" max="11266" width="44" style="30" customWidth="1"/>
    <col min="11267" max="11267" width="10.7109375" style="30" bestFit="1" customWidth="1"/>
    <col min="11268" max="11268" width="4.85546875" style="30" bestFit="1" customWidth="1"/>
    <col min="11269" max="11269" width="12.42578125" style="30" bestFit="1" customWidth="1"/>
    <col min="11270" max="11270" width="11" style="30" bestFit="1" customWidth="1"/>
    <col min="11271" max="11271" width="15.42578125" style="30" bestFit="1" customWidth="1"/>
    <col min="11272" max="11272" width="14.140625" style="30" bestFit="1" customWidth="1"/>
    <col min="11273" max="11273" width="15.5703125" style="30" bestFit="1" customWidth="1"/>
    <col min="11274" max="11274" width="12.42578125" style="30" bestFit="1" customWidth="1"/>
    <col min="11275" max="11275" width="13.140625" style="30" bestFit="1" customWidth="1"/>
    <col min="11276" max="11276" width="12.42578125" style="30" bestFit="1" customWidth="1"/>
    <col min="11277" max="11520" width="9.140625" style="30"/>
    <col min="11521" max="11521" width="5.140625" style="30" bestFit="1" customWidth="1"/>
    <col min="11522" max="11522" width="44" style="30" customWidth="1"/>
    <col min="11523" max="11523" width="10.7109375" style="30" bestFit="1" customWidth="1"/>
    <col min="11524" max="11524" width="4.85546875" style="30" bestFit="1" customWidth="1"/>
    <col min="11525" max="11525" width="12.42578125" style="30" bestFit="1" customWidth="1"/>
    <col min="11526" max="11526" width="11" style="30" bestFit="1" customWidth="1"/>
    <col min="11527" max="11527" width="15.42578125" style="30" bestFit="1" customWidth="1"/>
    <col min="11528" max="11528" width="14.140625" style="30" bestFit="1" customWidth="1"/>
    <col min="11529" max="11529" width="15.5703125" style="30" bestFit="1" customWidth="1"/>
    <col min="11530" max="11530" width="12.42578125" style="30" bestFit="1" customWidth="1"/>
    <col min="11531" max="11531" width="13.140625" style="30" bestFit="1" customWidth="1"/>
    <col min="11532" max="11532" width="12.42578125" style="30" bestFit="1" customWidth="1"/>
    <col min="11533" max="11776" width="9.140625" style="30"/>
    <col min="11777" max="11777" width="5.140625" style="30" bestFit="1" customWidth="1"/>
    <col min="11778" max="11778" width="44" style="30" customWidth="1"/>
    <col min="11779" max="11779" width="10.7109375" style="30" bestFit="1" customWidth="1"/>
    <col min="11780" max="11780" width="4.85546875" style="30" bestFit="1" customWidth="1"/>
    <col min="11781" max="11781" width="12.42578125" style="30" bestFit="1" customWidth="1"/>
    <col min="11782" max="11782" width="11" style="30" bestFit="1" customWidth="1"/>
    <col min="11783" max="11783" width="15.42578125" style="30" bestFit="1" customWidth="1"/>
    <col min="11784" max="11784" width="14.140625" style="30" bestFit="1" customWidth="1"/>
    <col min="11785" max="11785" width="15.5703125" style="30" bestFit="1" customWidth="1"/>
    <col min="11786" max="11786" width="12.42578125" style="30" bestFit="1" customWidth="1"/>
    <col min="11787" max="11787" width="13.140625" style="30" bestFit="1" customWidth="1"/>
    <col min="11788" max="11788" width="12.42578125" style="30" bestFit="1" customWidth="1"/>
    <col min="11789" max="12032" width="9.140625" style="30"/>
    <col min="12033" max="12033" width="5.140625" style="30" bestFit="1" customWidth="1"/>
    <col min="12034" max="12034" width="44" style="30" customWidth="1"/>
    <col min="12035" max="12035" width="10.7109375" style="30" bestFit="1" customWidth="1"/>
    <col min="12036" max="12036" width="4.85546875" style="30" bestFit="1" customWidth="1"/>
    <col min="12037" max="12037" width="12.42578125" style="30" bestFit="1" customWidth="1"/>
    <col min="12038" max="12038" width="11" style="30" bestFit="1" customWidth="1"/>
    <col min="12039" max="12039" width="15.42578125" style="30" bestFit="1" customWidth="1"/>
    <col min="12040" max="12040" width="14.140625" style="30" bestFit="1" customWidth="1"/>
    <col min="12041" max="12041" width="15.5703125" style="30" bestFit="1" customWidth="1"/>
    <col min="12042" max="12042" width="12.42578125" style="30" bestFit="1" customWidth="1"/>
    <col min="12043" max="12043" width="13.140625" style="30" bestFit="1" customWidth="1"/>
    <col min="12044" max="12044" width="12.42578125" style="30" bestFit="1" customWidth="1"/>
    <col min="12045" max="12288" width="9.140625" style="30"/>
    <col min="12289" max="12289" width="5.140625" style="30" bestFit="1" customWidth="1"/>
    <col min="12290" max="12290" width="44" style="30" customWidth="1"/>
    <col min="12291" max="12291" width="10.7109375" style="30" bestFit="1" customWidth="1"/>
    <col min="12292" max="12292" width="4.85546875" style="30" bestFit="1" customWidth="1"/>
    <col min="12293" max="12293" width="12.42578125" style="30" bestFit="1" customWidth="1"/>
    <col min="12294" max="12294" width="11" style="30" bestFit="1" customWidth="1"/>
    <col min="12295" max="12295" width="15.42578125" style="30" bestFit="1" customWidth="1"/>
    <col min="12296" max="12296" width="14.140625" style="30" bestFit="1" customWidth="1"/>
    <col min="12297" max="12297" width="15.5703125" style="30" bestFit="1" customWidth="1"/>
    <col min="12298" max="12298" width="12.42578125" style="30" bestFit="1" customWidth="1"/>
    <col min="12299" max="12299" width="13.140625" style="30" bestFit="1" customWidth="1"/>
    <col min="12300" max="12300" width="12.42578125" style="30" bestFit="1" customWidth="1"/>
    <col min="12301" max="12544" width="9.140625" style="30"/>
    <col min="12545" max="12545" width="5.140625" style="30" bestFit="1" customWidth="1"/>
    <col min="12546" max="12546" width="44" style="30" customWidth="1"/>
    <col min="12547" max="12547" width="10.7109375" style="30" bestFit="1" customWidth="1"/>
    <col min="12548" max="12548" width="4.85546875" style="30" bestFit="1" customWidth="1"/>
    <col min="12549" max="12549" width="12.42578125" style="30" bestFit="1" customWidth="1"/>
    <col min="12550" max="12550" width="11" style="30" bestFit="1" customWidth="1"/>
    <col min="12551" max="12551" width="15.42578125" style="30" bestFit="1" customWidth="1"/>
    <col min="12552" max="12552" width="14.140625" style="30" bestFit="1" customWidth="1"/>
    <col min="12553" max="12553" width="15.5703125" style="30" bestFit="1" customWidth="1"/>
    <col min="12554" max="12554" width="12.42578125" style="30" bestFit="1" customWidth="1"/>
    <col min="12555" max="12555" width="13.140625" style="30" bestFit="1" customWidth="1"/>
    <col min="12556" max="12556" width="12.42578125" style="30" bestFit="1" customWidth="1"/>
    <col min="12557" max="12800" width="9.140625" style="30"/>
    <col min="12801" max="12801" width="5.140625" style="30" bestFit="1" customWidth="1"/>
    <col min="12802" max="12802" width="44" style="30" customWidth="1"/>
    <col min="12803" max="12803" width="10.7109375" style="30" bestFit="1" customWidth="1"/>
    <col min="12804" max="12804" width="4.85546875" style="30" bestFit="1" customWidth="1"/>
    <col min="12805" max="12805" width="12.42578125" style="30" bestFit="1" customWidth="1"/>
    <col min="12806" max="12806" width="11" style="30" bestFit="1" customWidth="1"/>
    <col min="12807" max="12807" width="15.42578125" style="30" bestFit="1" customWidth="1"/>
    <col min="12808" max="12808" width="14.140625" style="30" bestFit="1" customWidth="1"/>
    <col min="12809" max="12809" width="15.5703125" style="30" bestFit="1" customWidth="1"/>
    <col min="12810" max="12810" width="12.42578125" style="30" bestFit="1" customWidth="1"/>
    <col min="12811" max="12811" width="13.140625" style="30" bestFit="1" customWidth="1"/>
    <col min="12812" max="12812" width="12.42578125" style="30" bestFit="1" customWidth="1"/>
    <col min="12813" max="13056" width="9.140625" style="30"/>
    <col min="13057" max="13057" width="5.140625" style="30" bestFit="1" customWidth="1"/>
    <col min="13058" max="13058" width="44" style="30" customWidth="1"/>
    <col min="13059" max="13059" width="10.7109375" style="30" bestFit="1" customWidth="1"/>
    <col min="13060" max="13060" width="4.85546875" style="30" bestFit="1" customWidth="1"/>
    <col min="13061" max="13061" width="12.42578125" style="30" bestFit="1" customWidth="1"/>
    <col min="13062" max="13062" width="11" style="30" bestFit="1" customWidth="1"/>
    <col min="13063" max="13063" width="15.42578125" style="30" bestFit="1" customWidth="1"/>
    <col min="13064" max="13064" width="14.140625" style="30" bestFit="1" customWidth="1"/>
    <col min="13065" max="13065" width="15.5703125" style="30" bestFit="1" customWidth="1"/>
    <col min="13066" max="13066" width="12.42578125" style="30" bestFit="1" customWidth="1"/>
    <col min="13067" max="13067" width="13.140625" style="30" bestFit="1" customWidth="1"/>
    <col min="13068" max="13068" width="12.42578125" style="30" bestFit="1" customWidth="1"/>
    <col min="13069" max="13312" width="9.140625" style="30"/>
    <col min="13313" max="13313" width="5.140625" style="30" bestFit="1" customWidth="1"/>
    <col min="13314" max="13314" width="44" style="30" customWidth="1"/>
    <col min="13315" max="13315" width="10.7109375" style="30" bestFit="1" customWidth="1"/>
    <col min="13316" max="13316" width="4.85546875" style="30" bestFit="1" customWidth="1"/>
    <col min="13317" max="13317" width="12.42578125" style="30" bestFit="1" customWidth="1"/>
    <col min="13318" max="13318" width="11" style="30" bestFit="1" customWidth="1"/>
    <col min="13319" max="13319" width="15.42578125" style="30" bestFit="1" customWidth="1"/>
    <col min="13320" max="13320" width="14.140625" style="30" bestFit="1" customWidth="1"/>
    <col min="13321" max="13321" width="15.5703125" style="30" bestFit="1" customWidth="1"/>
    <col min="13322" max="13322" width="12.42578125" style="30" bestFit="1" customWidth="1"/>
    <col min="13323" max="13323" width="13.140625" style="30" bestFit="1" customWidth="1"/>
    <col min="13324" max="13324" width="12.42578125" style="30" bestFit="1" customWidth="1"/>
    <col min="13325" max="13568" width="9.140625" style="30"/>
    <col min="13569" max="13569" width="5.140625" style="30" bestFit="1" customWidth="1"/>
    <col min="13570" max="13570" width="44" style="30" customWidth="1"/>
    <col min="13571" max="13571" width="10.7109375" style="30" bestFit="1" customWidth="1"/>
    <col min="13572" max="13572" width="4.85546875" style="30" bestFit="1" customWidth="1"/>
    <col min="13573" max="13573" width="12.42578125" style="30" bestFit="1" customWidth="1"/>
    <col min="13574" max="13574" width="11" style="30" bestFit="1" customWidth="1"/>
    <col min="13575" max="13575" width="15.42578125" style="30" bestFit="1" customWidth="1"/>
    <col min="13576" max="13576" width="14.140625" style="30" bestFit="1" customWidth="1"/>
    <col min="13577" max="13577" width="15.5703125" style="30" bestFit="1" customWidth="1"/>
    <col min="13578" max="13578" width="12.42578125" style="30" bestFit="1" customWidth="1"/>
    <col min="13579" max="13579" width="13.140625" style="30" bestFit="1" customWidth="1"/>
    <col min="13580" max="13580" width="12.42578125" style="30" bestFit="1" customWidth="1"/>
    <col min="13581" max="13824" width="9.140625" style="30"/>
    <col min="13825" max="13825" width="5.140625" style="30" bestFit="1" customWidth="1"/>
    <col min="13826" max="13826" width="44" style="30" customWidth="1"/>
    <col min="13827" max="13827" width="10.7109375" style="30" bestFit="1" customWidth="1"/>
    <col min="13828" max="13828" width="4.85546875" style="30" bestFit="1" customWidth="1"/>
    <col min="13829" max="13829" width="12.42578125" style="30" bestFit="1" customWidth="1"/>
    <col min="13830" max="13830" width="11" style="30" bestFit="1" customWidth="1"/>
    <col min="13831" max="13831" width="15.42578125" style="30" bestFit="1" customWidth="1"/>
    <col min="13832" max="13832" width="14.140625" style="30" bestFit="1" customWidth="1"/>
    <col min="13833" max="13833" width="15.5703125" style="30" bestFit="1" customWidth="1"/>
    <col min="13834" max="13834" width="12.42578125" style="30" bestFit="1" customWidth="1"/>
    <col min="13835" max="13835" width="13.140625" style="30" bestFit="1" customWidth="1"/>
    <col min="13836" max="13836" width="12.42578125" style="30" bestFit="1" customWidth="1"/>
    <col min="13837" max="14080" width="9.140625" style="30"/>
    <col min="14081" max="14081" width="5.140625" style="30" bestFit="1" customWidth="1"/>
    <col min="14082" max="14082" width="44" style="30" customWidth="1"/>
    <col min="14083" max="14083" width="10.7109375" style="30" bestFit="1" customWidth="1"/>
    <col min="14084" max="14084" width="4.85546875" style="30" bestFit="1" customWidth="1"/>
    <col min="14085" max="14085" width="12.42578125" style="30" bestFit="1" customWidth="1"/>
    <col min="14086" max="14086" width="11" style="30" bestFit="1" customWidth="1"/>
    <col min="14087" max="14087" width="15.42578125" style="30" bestFit="1" customWidth="1"/>
    <col min="14088" max="14088" width="14.140625" style="30" bestFit="1" customWidth="1"/>
    <col min="14089" max="14089" width="15.5703125" style="30" bestFit="1" customWidth="1"/>
    <col min="14090" max="14090" width="12.42578125" style="30" bestFit="1" customWidth="1"/>
    <col min="14091" max="14091" width="13.140625" style="30" bestFit="1" customWidth="1"/>
    <col min="14092" max="14092" width="12.42578125" style="30" bestFit="1" customWidth="1"/>
    <col min="14093" max="14336" width="9.140625" style="30"/>
    <col min="14337" max="14337" width="5.140625" style="30" bestFit="1" customWidth="1"/>
    <col min="14338" max="14338" width="44" style="30" customWidth="1"/>
    <col min="14339" max="14339" width="10.7109375" style="30" bestFit="1" customWidth="1"/>
    <col min="14340" max="14340" width="4.85546875" style="30" bestFit="1" customWidth="1"/>
    <col min="14341" max="14341" width="12.42578125" style="30" bestFit="1" customWidth="1"/>
    <col min="14342" max="14342" width="11" style="30" bestFit="1" customWidth="1"/>
    <col min="14343" max="14343" width="15.42578125" style="30" bestFit="1" customWidth="1"/>
    <col min="14344" max="14344" width="14.140625" style="30" bestFit="1" customWidth="1"/>
    <col min="14345" max="14345" width="15.5703125" style="30" bestFit="1" customWidth="1"/>
    <col min="14346" max="14346" width="12.42578125" style="30" bestFit="1" customWidth="1"/>
    <col min="14347" max="14347" width="13.140625" style="30" bestFit="1" customWidth="1"/>
    <col min="14348" max="14348" width="12.42578125" style="30" bestFit="1" customWidth="1"/>
    <col min="14349" max="14592" width="9.140625" style="30"/>
    <col min="14593" max="14593" width="5.140625" style="30" bestFit="1" customWidth="1"/>
    <col min="14594" max="14594" width="44" style="30" customWidth="1"/>
    <col min="14595" max="14595" width="10.7109375" style="30" bestFit="1" customWidth="1"/>
    <col min="14596" max="14596" width="4.85546875" style="30" bestFit="1" customWidth="1"/>
    <col min="14597" max="14597" width="12.42578125" style="30" bestFit="1" customWidth="1"/>
    <col min="14598" max="14598" width="11" style="30" bestFit="1" customWidth="1"/>
    <col min="14599" max="14599" width="15.42578125" style="30" bestFit="1" customWidth="1"/>
    <col min="14600" max="14600" width="14.140625" style="30" bestFit="1" customWidth="1"/>
    <col min="14601" max="14601" width="15.5703125" style="30" bestFit="1" customWidth="1"/>
    <col min="14602" max="14602" width="12.42578125" style="30" bestFit="1" customWidth="1"/>
    <col min="14603" max="14603" width="13.140625" style="30" bestFit="1" customWidth="1"/>
    <col min="14604" max="14604" width="12.42578125" style="30" bestFit="1" customWidth="1"/>
    <col min="14605" max="14848" width="9.140625" style="30"/>
    <col min="14849" max="14849" width="5.140625" style="30" bestFit="1" customWidth="1"/>
    <col min="14850" max="14850" width="44" style="30" customWidth="1"/>
    <col min="14851" max="14851" width="10.7109375" style="30" bestFit="1" customWidth="1"/>
    <col min="14852" max="14852" width="4.85546875" style="30" bestFit="1" customWidth="1"/>
    <col min="14853" max="14853" width="12.42578125" style="30" bestFit="1" customWidth="1"/>
    <col min="14854" max="14854" width="11" style="30" bestFit="1" customWidth="1"/>
    <col min="14855" max="14855" width="15.42578125" style="30" bestFit="1" customWidth="1"/>
    <col min="14856" max="14856" width="14.140625" style="30" bestFit="1" customWidth="1"/>
    <col min="14857" max="14857" width="15.5703125" style="30" bestFit="1" customWidth="1"/>
    <col min="14858" max="14858" width="12.42578125" style="30" bestFit="1" customWidth="1"/>
    <col min="14859" max="14859" width="13.140625" style="30" bestFit="1" customWidth="1"/>
    <col min="14860" max="14860" width="12.42578125" style="30" bestFit="1" customWidth="1"/>
    <col min="14861" max="15104" width="9.140625" style="30"/>
    <col min="15105" max="15105" width="5.140625" style="30" bestFit="1" customWidth="1"/>
    <col min="15106" max="15106" width="44" style="30" customWidth="1"/>
    <col min="15107" max="15107" width="10.7109375" style="30" bestFit="1" customWidth="1"/>
    <col min="15108" max="15108" width="4.85546875" style="30" bestFit="1" customWidth="1"/>
    <col min="15109" max="15109" width="12.42578125" style="30" bestFit="1" customWidth="1"/>
    <col min="15110" max="15110" width="11" style="30" bestFit="1" customWidth="1"/>
    <col min="15111" max="15111" width="15.42578125" style="30" bestFit="1" customWidth="1"/>
    <col min="15112" max="15112" width="14.140625" style="30" bestFit="1" customWidth="1"/>
    <col min="15113" max="15113" width="15.5703125" style="30" bestFit="1" customWidth="1"/>
    <col min="15114" max="15114" width="12.42578125" style="30" bestFit="1" customWidth="1"/>
    <col min="15115" max="15115" width="13.140625" style="30" bestFit="1" customWidth="1"/>
    <col min="15116" max="15116" width="12.42578125" style="30" bestFit="1" customWidth="1"/>
    <col min="15117" max="15360" width="9.140625" style="30"/>
    <col min="15361" max="15361" width="5.140625" style="30" bestFit="1" customWidth="1"/>
    <col min="15362" max="15362" width="44" style="30" customWidth="1"/>
    <col min="15363" max="15363" width="10.7109375" style="30" bestFit="1" customWidth="1"/>
    <col min="15364" max="15364" width="4.85546875" style="30" bestFit="1" customWidth="1"/>
    <col min="15365" max="15365" width="12.42578125" style="30" bestFit="1" customWidth="1"/>
    <col min="15366" max="15366" width="11" style="30" bestFit="1" customWidth="1"/>
    <col min="15367" max="15367" width="15.42578125" style="30" bestFit="1" customWidth="1"/>
    <col min="15368" max="15368" width="14.140625" style="30" bestFit="1" customWidth="1"/>
    <col min="15369" max="15369" width="15.5703125" style="30" bestFit="1" customWidth="1"/>
    <col min="15370" max="15370" width="12.42578125" style="30" bestFit="1" customWidth="1"/>
    <col min="15371" max="15371" width="13.140625" style="30" bestFit="1" customWidth="1"/>
    <col min="15372" max="15372" width="12.42578125" style="30" bestFit="1" customWidth="1"/>
    <col min="15373" max="15616" width="9.140625" style="30"/>
    <col min="15617" max="15617" width="5.140625" style="30" bestFit="1" customWidth="1"/>
    <col min="15618" max="15618" width="44" style="30" customWidth="1"/>
    <col min="15619" max="15619" width="10.7109375" style="30" bestFit="1" customWidth="1"/>
    <col min="15620" max="15620" width="4.85546875" style="30" bestFit="1" customWidth="1"/>
    <col min="15621" max="15621" width="12.42578125" style="30" bestFit="1" customWidth="1"/>
    <col min="15622" max="15622" width="11" style="30" bestFit="1" customWidth="1"/>
    <col min="15623" max="15623" width="15.42578125" style="30" bestFit="1" customWidth="1"/>
    <col min="15624" max="15624" width="14.140625" style="30" bestFit="1" customWidth="1"/>
    <col min="15625" max="15625" width="15.5703125" style="30" bestFit="1" customWidth="1"/>
    <col min="15626" max="15626" width="12.42578125" style="30" bestFit="1" customWidth="1"/>
    <col min="15627" max="15627" width="13.140625" style="30" bestFit="1" customWidth="1"/>
    <col min="15628" max="15628" width="12.42578125" style="30" bestFit="1" customWidth="1"/>
    <col min="15629" max="15872" width="9.140625" style="30"/>
    <col min="15873" max="15873" width="5.140625" style="30" bestFit="1" customWidth="1"/>
    <col min="15874" max="15874" width="44" style="30" customWidth="1"/>
    <col min="15875" max="15875" width="10.7109375" style="30" bestFit="1" customWidth="1"/>
    <col min="15876" max="15876" width="4.85546875" style="30" bestFit="1" customWidth="1"/>
    <col min="15877" max="15877" width="12.42578125" style="30" bestFit="1" customWidth="1"/>
    <col min="15878" max="15878" width="11" style="30" bestFit="1" customWidth="1"/>
    <col min="15879" max="15879" width="15.42578125" style="30" bestFit="1" customWidth="1"/>
    <col min="15880" max="15880" width="14.140625" style="30" bestFit="1" customWidth="1"/>
    <col min="15881" max="15881" width="15.5703125" style="30" bestFit="1" customWidth="1"/>
    <col min="15882" max="15882" width="12.42578125" style="30" bestFit="1" customWidth="1"/>
    <col min="15883" max="15883" width="13.140625" style="30" bestFit="1" customWidth="1"/>
    <col min="15884" max="15884" width="12.42578125" style="30" bestFit="1" customWidth="1"/>
    <col min="15885" max="16128" width="9.140625" style="30"/>
    <col min="16129" max="16129" width="5.140625" style="30" bestFit="1" customWidth="1"/>
    <col min="16130" max="16130" width="44" style="30" customWidth="1"/>
    <col min="16131" max="16131" width="10.7109375" style="30" bestFit="1" customWidth="1"/>
    <col min="16132" max="16132" width="4.85546875" style="30" bestFit="1" customWidth="1"/>
    <col min="16133" max="16133" width="12.42578125" style="30" bestFit="1" customWidth="1"/>
    <col min="16134" max="16134" width="11" style="30" bestFit="1" customWidth="1"/>
    <col min="16135" max="16135" width="15.42578125" style="30" bestFit="1" customWidth="1"/>
    <col min="16136" max="16136" width="14.140625" style="30" bestFit="1" customWidth="1"/>
    <col min="16137" max="16137" width="15.5703125" style="30" bestFit="1" customWidth="1"/>
    <col min="16138" max="16138" width="12.42578125" style="30" bestFit="1" customWidth="1"/>
    <col min="16139" max="16139" width="13.140625" style="30" bestFit="1" customWidth="1"/>
    <col min="16140" max="16140" width="12.42578125" style="30" bestFit="1" customWidth="1"/>
    <col min="16141" max="16384" width="9.140625" style="30"/>
  </cols>
  <sheetData>
    <row r="1" spans="1:10" ht="20.25" x14ac:dyDescent="0.25">
      <c r="A1" s="219" t="s">
        <v>10</v>
      </c>
      <c r="B1" s="219"/>
      <c r="C1" s="219"/>
      <c r="D1" s="219"/>
      <c r="E1" s="39"/>
      <c r="F1" s="39"/>
      <c r="G1" s="39"/>
      <c r="H1" s="39"/>
      <c r="I1" s="39"/>
    </row>
    <row r="2" spans="1:10" ht="20.25" x14ac:dyDescent="0.3">
      <c r="A2" s="220" t="s">
        <v>32</v>
      </c>
      <c r="B2" s="220"/>
      <c r="C2" s="220"/>
      <c r="D2" s="220"/>
      <c r="E2" s="75"/>
      <c r="F2" s="75"/>
      <c r="G2" s="75"/>
      <c r="H2" s="75"/>
      <c r="I2" s="75"/>
    </row>
    <row r="3" spans="1:10" ht="20.25" x14ac:dyDescent="0.2">
      <c r="A3" s="221" t="s">
        <v>33</v>
      </c>
      <c r="B3" s="221"/>
      <c r="C3" s="222"/>
      <c r="D3" s="222"/>
      <c r="E3" s="75"/>
      <c r="F3" s="75"/>
      <c r="G3" s="75"/>
      <c r="H3" s="75"/>
      <c r="I3" s="75"/>
    </row>
    <row r="4" spans="1:10" ht="20.25" x14ac:dyDescent="0.25">
      <c r="A4" s="219" t="s">
        <v>11</v>
      </c>
      <c r="B4" s="219"/>
      <c r="C4" s="219"/>
      <c r="D4" s="219"/>
      <c r="E4" s="75"/>
      <c r="F4" s="75"/>
      <c r="G4" s="75"/>
      <c r="H4" s="75"/>
      <c r="I4" s="75"/>
    </row>
    <row r="5" spans="1:10" ht="20.25" x14ac:dyDescent="0.2">
      <c r="A5" s="74" t="s">
        <v>34</v>
      </c>
      <c r="B5" s="74"/>
      <c r="C5" s="74"/>
      <c r="D5" s="74"/>
      <c r="E5" s="75"/>
      <c r="F5" s="75"/>
      <c r="G5" s="75"/>
      <c r="H5" s="75"/>
      <c r="I5" s="75"/>
    </row>
    <row r="6" spans="1:10" ht="20.25" x14ac:dyDescent="0.2">
      <c r="A6" s="74"/>
      <c r="B6" s="74"/>
      <c r="C6" s="74"/>
      <c r="D6" s="74"/>
      <c r="E6" s="75"/>
      <c r="F6" s="75"/>
      <c r="G6" s="75"/>
      <c r="H6" s="75"/>
      <c r="I6" s="75"/>
    </row>
    <row r="7" spans="1:10" s="36" customFormat="1" ht="20.25" x14ac:dyDescent="0.2">
      <c r="A7" s="204" t="str">
        <f>Fűtés!A2</f>
        <v xml:space="preserve">KECSKÉD - ORVOSI </v>
      </c>
      <c r="B7" s="204"/>
      <c r="C7" s="204"/>
      <c r="D7" s="204"/>
      <c r="E7" s="204"/>
      <c r="F7" s="204"/>
      <c r="G7" s="204"/>
      <c r="H7" s="204"/>
      <c r="I7" s="204"/>
      <c r="J7" s="100"/>
    </row>
    <row r="8" spans="1:10" s="36" customFormat="1" ht="20.25" x14ac:dyDescent="0.2">
      <c r="A8" s="204" t="s">
        <v>35</v>
      </c>
      <c r="B8" s="204"/>
      <c r="C8" s="204"/>
      <c r="D8" s="204"/>
      <c r="E8" s="204"/>
      <c r="F8" s="204"/>
      <c r="G8" s="204"/>
      <c r="H8" s="204"/>
      <c r="I8" s="204"/>
      <c r="J8" s="101"/>
    </row>
    <row r="9" spans="1:10" s="36" customFormat="1" ht="20.25" x14ac:dyDescent="0.2">
      <c r="A9" s="204" t="s">
        <v>58</v>
      </c>
      <c r="B9" s="204"/>
      <c r="C9" s="204"/>
      <c r="D9" s="204"/>
      <c r="E9" s="204"/>
      <c r="F9" s="204"/>
      <c r="G9" s="204"/>
      <c r="H9" s="204"/>
      <c r="I9" s="204"/>
    </row>
    <row r="10" spans="1:10" s="36" customFormat="1" ht="20.25" x14ac:dyDescent="0.2">
      <c r="A10" s="205" t="str">
        <f>Fűtés!A5</f>
        <v>2852 Kecskéd, Főurca 3, HRSZ 380</v>
      </c>
      <c r="B10" s="205"/>
      <c r="C10" s="205"/>
      <c r="D10" s="205"/>
      <c r="E10" s="205"/>
      <c r="F10" s="205"/>
      <c r="G10" s="205"/>
      <c r="H10" s="205"/>
      <c r="I10" s="205"/>
    </row>
    <row r="11" spans="1:10" s="34" customFormat="1" ht="25.5" x14ac:dyDescent="0.2">
      <c r="A11" s="70" t="s">
        <v>0</v>
      </c>
      <c r="B11" s="69" t="s">
        <v>1</v>
      </c>
      <c r="C11" s="69" t="s">
        <v>2</v>
      </c>
      <c r="D11" s="69" t="s">
        <v>24</v>
      </c>
      <c r="E11" s="69" t="s">
        <v>5</v>
      </c>
      <c r="F11" s="69" t="s">
        <v>6</v>
      </c>
      <c r="G11" s="69" t="s">
        <v>7</v>
      </c>
      <c r="H11" s="69" t="s">
        <v>8</v>
      </c>
      <c r="I11" s="69" t="s">
        <v>9</v>
      </c>
    </row>
    <row r="12" spans="1:10" s="35" customFormat="1" ht="18" x14ac:dyDescent="0.25">
      <c r="A12" s="191" t="s">
        <v>25</v>
      </c>
      <c r="B12" s="192"/>
      <c r="C12" s="192"/>
      <c r="D12" s="192"/>
      <c r="E12" s="192"/>
      <c r="F12" s="192"/>
      <c r="G12" s="192"/>
      <c r="H12" s="192"/>
      <c r="I12" s="206"/>
    </row>
    <row r="13" spans="1:10" s="82" customFormat="1" ht="25.5" x14ac:dyDescent="0.25">
      <c r="A13" s="71" t="s">
        <v>18</v>
      </c>
      <c r="B13" s="63" t="s">
        <v>59</v>
      </c>
      <c r="C13" s="64">
        <v>0</v>
      </c>
      <c r="D13" s="99" t="s">
        <v>28</v>
      </c>
      <c r="E13" s="63"/>
      <c r="F13" s="63"/>
      <c r="G13" s="60">
        <f>E13*C13</f>
        <v>0</v>
      </c>
      <c r="H13" s="60">
        <f>C13*F13</f>
        <v>0</v>
      </c>
      <c r="I13" s="60">
        <f>G13+H13</f>
        <v>0</v>
      </c>
    </row>
    <row r="14" spans="1:10" s="82" customFormat="1" ht="25.5" x14ac:dyDescent="0.25">
      <c r="A14" s="71" t="s">
        <v>19</v>
      </c>
      <c r="B14" s="63" t="s">
        <v>60</v>
      </c>
      <c r="C14" s="64">
        <v>0</v>
      </c>
      <c r="D14" s="99" t="s">
        <v>28</v>
      </c>
      <c r="E14" s="63"/>
      <c r="F14" s="63"/>
      <c r="G14" s="60">
        <f>E14*C14</f>
        <v>0</v>
      </c>
      <c r="H14" s="60">
        <f>C14*F14</f>
        <v>0</v>
      </c>
      <c r="I14" s="60">
        <f>G14+H14</f>
        <v>0</v>
      </c>
    </row>
    <row r="15" spans="1:10" s="82" customFormat="1" ht="25.5" x14ac:dyDescent="0.25">
      <c r="A15" s="71" t="s">
        <v>20</v>
      </c>
      <c r="B15" s="63" t="s">
        <v>61</v>
      </c>
      <c r="C15" s="62">
        <v>0</v>
      </c>
      <c r="D15" s="99" t="s">
        <v>28</v>
      </c>
      <c r="E15" s="63"/>
      <c r="F15" s="63"/>
      <c r="G15" s="60">
        <f>E15*C15</f>
        <v>0</v>
      </c>
      <c r="H15" s="60">
        <f>C15*F15</f>
        <v>0</v>
      </c>
      <c r="I15" s="60">
        <f>G15+H15</f>
        <v>0</v>
      </c>
    </row>
    <row r="16" spans="1:10" s="82" customFormat="1" ht="18" x14ac:dyDescent="0.25">
      <c r="A16" s="71">
        <v>5</v>
      </c>
      <c r="B16" s="63" t="s">
        <v>62</v>
      </c>
      <c r="C16" s="62">
        <v>0</v>
      </c>
      <c r="D16" s="99" t="s">
        <v>26</v>
      </c>
      <c r="E16" s="63"/>
      <c r="F16" s="63"/>
      <c r="G16" s="60">
        <f>E16*C16</f>
        <v>0</v>
      </c>
      <c r="H16" s="60">
        <f>C16*F16</f>
        <v>0</v>
      </c>
      <c r="I16" s="60">
        <f>G16+H16</f>
        <v>0</v>
      </c>
    </row>
    <row r="17" spans="1:10" s="82" customFormat="1" ht="18" x14ac:dyDescent="0.25">
      <c r="A17" s="71">
        <v>6</v>
      </c>
      <c r="B17" s="63" t="s">
        <v>63</v>
      </c>
      <c r="C17" s="62">
        <v>0</v>
      </c>
      <c r="D17" s="99" t="s">
        <v>28</v>
      </c>
      <c r="E17" s="63"/>
      <c r="F17" s="63"/>
      <c r="G17" s="60">
        <f>E17*C17</f>
        <v>0</v>
      </c>
      <c r="H17" s="60">
        <f>C17*F17</f>
        <v>0</v>
      </c>
      <c r="I17" s="60">
        <f>G17+H17</f>
        <v>0</v>
      </c>
    </row>
    <row r="18" spans="1:10" s="35" customFormat="1" ht="18" customHeight="1" x14ac:dyDescent="0.25">
      <c r="A18" s="191" t="s">
        <v>91</v>
      </c>
      <c r="B18" s="192"/>
      <c r="C18" s="192"/>
      <c r="D18" s="192"/>
      <c r="E18" s="72"/>
      <c r="F18" s="72"/>
      <c r="G18" s="72"/>
      <c r="H18" s="72"/>
      <c r="I18" s="72"/>
    </row>
    <row r="19" spans="1:10" s="36" customFormat="1" ht="114.75" x14ac:dyDescent="0.2">
      <c r="A19" s="71"/>
      <c r="B19" s="65" t="s">
        <v>71</v>
      </c>
      <c r="C19" s="91"/>
      <c r="D19" s="92"/>
      <c r="E19" s="92"/>
      <c r="F19" s="93"/>
      <c r="G19" s="93"/>
      <c r="H19" s="93"/>
      <c r="I19" s="93"/>
    </row>
    <row r="20" spans="1:10" s="36" customFormat="1" x14ac:dyDescent="0.2">
      <c r="A20" s="71">
        <v>1</v>
      </c>
      <c r="B20" s="94" t="s">
        <v>64</v>
      </c>
      <c r="C20" s="95">
        <v>0</v>
      </c>
      <c r="D20" s="96" t="s">
        <v>27</v>
      </c>
      <c r="E20" s="96"/>
      <c r="F20" s="97"/>
      <c r="G20" s="98">
        <f t="shared" ref="G20:G29" si="0">C20*E20</f>
        <v>0</v>
      </c>
      <c r="H20" s="98">
        <f t="shared" ref="H20:H29" si="1">C20*F20</f>
        <v>0</v>
      </c>
      <c r="I20" s="98">
        <f t="shared" ref="I20:I29" si="2">G20+H20</f>
        <v>0</v>
      </c>
    </row>
    <row r="21" spans="1:10" s="36" customFormat="1" x14ac:dyDescent="0.2">
      <c r="A21" s="71">
        <v>2</v>
      </c>
      <c r="B21" s="94" t="s">
        <v>65</v>
      </c>
      <c r="C21" s="95">
        <v>0</v>
      </c>
      <c r="D21" s="96" t="s">
        <v>27</v>
      </c>
      <c r="E21" s="96"/>
      <c r="F21" s="97"/>
      <c r="G21" s="98">
        <f t="shared" ref="G21:G22" si="3">C21*E21</f>
        <v>0</v>
      </c>
      <c r="H21" s="98">
        <f t="shared" ref="H21:H22" si="4">C21*F21</f>
        <v>0</v>
      </c>
      <c r="I21" s="98">
        <f t="shared" ref="I21:I22" si="5">G21+H21</f>
        <v>0</v>
      </c>
    </row>
    <row r="22" spans="1:10" s="36" customFormat="1" x14ac:dyDescent="0.2">
      <c r="A22" s="71">
        <v>3</v>
      </c>
      <c r="B22" s="94" t="s">
        <v>66</v>
      </c>
      <c r="C22" s="95">
        <v>0</v>
      </c>
      <c r="D22" s="96" t="s">
        <v>27</v>
      </c>
      <c r="E22" s="96"/>
      <c r="F22" s="97"/>
      <c r="G22" s="98">
        <f t="shared" si="3"/>
        <v>0</v>
      </c>
      <c r="H22" s="98">
        <f t="shared" si="4"/>
        <v>0</v>
      </c>
      <c r="I22" s="98">
        <f t="shared" si="5"/>
        <v>0</v>
      </c>
    </row>
    <row r="23" spans="1:10" s="36" customFormat="1" ht="63.75" x14ac:dyDescent="0.2">
      <c r="A23" s="71"/>
      <c r="B23" s="65" t="s">
        <v>83</v>
      </c>
      <c r="C23" s="91"/>
      <c r="D23" s="92"/>
      <c r="E23" s="92"/>
      <c r="F23" s="93"/>
      <c r="G23" s="93"/>
      <c r="H23" s="93"/>
      <c r="I23" s="93"/>
    </row>
    <row r="24" spans="1:10" s="36" customFormat="1" x14ac:dyDescent="0.2">
      <c r="A24" s="71">
        <v>4</v>
      </c>
      <c r="B24" s="94" t="s">
        <v>93</v>
      </c>
      <c r="C24" s="95">
        <v>0</v>
      </c>
      <c r="D24" s="96" t="s">
        <v>27</v>
      </c>
      <c r="E24" s="96"/>
      <c r="F24" s="97"/>
      <c r="G24" s="98">
        <f t="shared" ref="G24" si="6">C24*E24</f>
        <v>0</v>
      </c>
      <c r="H24" s="98">
        <f t="shared" ref="H24" si="7">C24*F24</f>
        <v>0</v>
      </c>
      <c r="I24" s="98">
        <f t="shared" ref="I24" si="8">G24+H24</f>
        <v>0</v>
      </c>
    </row>
    <row r="25" spans="1:10" s="36" customFormat="1" x14ac:dyDescent="0.2">
      <c r="A25" s="71">
        <v>5</v>
      </c>
      <c r="B25" s="94" t="s">
        <v>84</v>
      </c>
      <c r="C25" s="95">
        <v>0</v>
      </c>
      <c r="D25" s="96" t="s">
        <v>27</v>
      </c>
      <c r="E25" s="96"/>
      <c r="F25" s="97"/>
      <c r="G25" s="98">
        <f t="shared" ref="G25:G27" si="9">C25*E25</f>
        <v>0</v>
      </c>
      <c r="H25" s="98">
        <f t="shared" ref="H25:H27" si="10">C25*F25</f>
        <v>0</v>
      </c>
      <c r="I25" s="98">
        <f t="shared" ref="I25:I27" si="11">G25+H25</f>
        <v>0</v>
      </c>
    </row>
    <row r="26" spans="1:10" s="36" customFormat="1" x14ac:dyDescent="0.2">
      <c r="A26" s="71">
        <v>6</v>
      </c>
      <c r="B26" s="94" t="s">
        <v>85</v>
      </c>
      <c r="C26" s="95">
        <v>0</v>
      </c>
      <c r="D26" s="96" t="s">
        <v>27</v>
      </c>
      <c r="E26" s="96"/>
      <c r="F26" s="97"/>
      <c r="G26" s="98">
        <f t="shared" si="9"/>
        <v>0</v>
      </c>
      <c r="H26" s="98">
        <f t="shared" si="10"/>
        <v>0</v>
      </c>
      <c r="I26" s="98">
        <f t="shared" si="11"/>
        <v>0</v>
      </c>
    </row>
    <row r="27" spans="1:10" s="36" customFormat="1" x14ac:dyDescent="0.2">
      <c r="A27" s="71">
        <v>7</v>
      </c>
      <c r="B27" s="94" t="s">
        <v>86</v>
      </c>
      <c r="C27" s="95">
        <v>0</v>
      </c>
      <c r="D27" s="96" t="s">
        <v>27</v>
      </c>
      <c r="E27" s="96"/>
      <c r="F27" s="97"/>
      <c r="G27" s="98">
        <f t="shared" si="9"/>
        <v>0</v>
      </c>
      <c r="H27" s="98">
        <f t="shared" si="10"/>
        <v>0</v>
      </c>
      <c r="I27" s="98">
        <f t="shared" si="11"/>
        <v>0</v>
      </c>
    </row>
    <row r="28" spans="1:10" s="36" customFormat="1" ht="89.25" x14ac:dyDescent="0.2">
      <c r="A28" s="71">
        <v>8</v>
      </c>
      <c r="B28" s="94" t="s">
        <v>69</v>
      </c>
      <c r="C28" s="95">
        <v>6</v>
      </c>
      <c r="D28" s="96" t="s">
        <v>28</v>
      </c>
      <c r="E28" s="96"/>
      <c r="F28" s="97"/>
      <c r="G28" s="98">
        <f t="shared" si="0"/>
        <v>0</v>
      </c>
      <c r="H28" s="98">
        <f t="shared" si="1"/>
        <v>0</v>
      </c>
      <c r="I28" s="98">
        <f t="shared" si="2"/>
        <v>0</v>
      </c>
    </row>
    <row r="29" spans="1:10" s="36" customFormat="1" ht="89.25" x14ac:dyDescent="0.2">
      <c r="A29" s="71">
        <v>9</v>
      </c>
      <c r="B29" s="94" t="s">
        <v>70</v>
      </c>
      <c r="C29" s="95">
        <v>6</v>
      </c>
      <c r="D29" s="96" t="s">
        <v>28</v>
      </c>
      <c r="E29" s="96"/>
      <c r="F29" s="97"/>
      <c r="G29" s="98">
        <f t="shared" si="0"/>
        <v>0</v>
      </c>
      <c r="H29" s="98">
        <f t="shared" si="1"/>
        <v>0</v>
      </c>
      <c r="I29" s="98">
        <f t="shared" si="2"/>
        <v>0</v>
      </c>
    </row>
    <row r="30" spans="1:10" s="36" customFormat="1" x14ac:dyDescent="0.2">
      <c r="A30" s="71">
        <v>10</v>
      </c>
      <c r="B30" s="94" t="s">
        <v>72</v>
      </c>
      <c r="C30" s="95">
        <v>3</v>
      </c>
      <c r="D30" s="96" t="s">
        <v>28</v>
      </c>
      <c r="E30" s="96"/>
      <c r="F30" s="97"/>
      <c r="G30" s="98">
        <f t="shared" ref="G30" si="12">C30*E30</f>
        <v>0</v>
      </c>
      <c r="H30" s="98">
        <f t="shared" ref="H30:H37" si="13">C30*F30</f>
        <v>0</v>
      </c>
      <c r="I30" s="98">
        <f t="shared" ref="I30:I37" si="14">G30+H30</f>
        <v>0</v>
      </c>
    </row>
    <row r="31" spans="1:10" s="90" customFormat="1" ht="63.75" x14ac:dyDescent="0.25">
      <c r="A31" s="84">
        <v>11</v>
      </c>
      <c r="B31" s="85" t="s">
        <v>74</v>
      </c>
      <c r="C31" s="86">
        <v>1</v>
      </c>
      <c r="D31" s="87" t="s">
        <v>28</v>
      </c>
      <c r="E31" s="88"/>
      <c r="F31" s="88"/>
      <c r="G31" s="88">
        <f t="shared" ref="G31:G33" si="15">E31*C31</f>
        <v>0</v>
      </c>
      <c r="H31" s="88">
        <f t="shared" si="13"/>
        <v>0</v>
      </c>
      <c r="I31" s="88">
        <f t="shared" si="14"/>
        <v>0</v>
      </c>
      <c r="J31" s="89"/>
    </row>
    <row r="32" spans="1:10" s="90" customFormat="1" ht="89.25" x14ac:dyDescent="0.25">
      <c r="A32" s="84">
        <v>12</v>
      </c>
      <c r="B32" s="85" t="s">
        <v>75</v>
      </c>
      <c r="C32" s="86">
        <v>3</v>
      </c>
      <c r="D32" s="87" t="s">
        <v>28</v>
      </c>
      <c r="E32" s="88"/>
      <c r="F32" s="88"/>
      <c r="G32" s="88">
        <f t="shared" si="15"/>
        <v>0</v>
      </c>
      <c r="H32" s="88">
        <f t="shared" si="13"/>
        <v>0</v>
      </c>
      <c r="I32" s="88">
        <f t="shared" si="14"/>
        <v>0</v>
      </c>
      <c r="J32" s="89"/>
    </row>
    <row r="33" spans="1:10" s="90" customFormat="1" ht="76.5" x14ac:dyDescent="0.25">
      <c r="A33" s="84">
        <v>13</v>
      </c>
      <c r="B33" s="85" t="s">
        <v>76</v>
      </c>
      <c r="C33" s="86">
        <v>2</v>
      </c>
      <c r="D33" s="87" t="s">
        <v>28</v>
      </c>
      <c r="E33" s="88"/>
      <c r="F33" s="88"/>
      <c r="G33" s="88">
        <f t="shared" si="15"/>
        <v>0</v>
      </c>
      <c r="H33" s="88">
        <f t="shared" si="13"/>
        <v>0</v>
      </c>
      <c r="I33" s="88">
        <f t="shared" si="14"/>
        <v>0</v>
      </c>
      <c r="J33" s="89"/>
    </row>
    <row r="34" spans="1:10" s="90" customFormat="1" ht="76.5" x14ac:dyDescent="0.25">
      <c r="A34" s="84">
        <v>14</v>
      </c>
      <c r="B34" s="85" t="s">
        <v>77</v>
      </c>
      <c r="C34" s="86">
        <v>1</v>
      </c>
      <c r="D34" s="87" t="s">
        <v>28</v>
      </c>
      <c r="E34" s="88"/>
      <c r="F34" s="88"/>
      <c r="G34" s="88">
        <f>C34*E34</f>
        <v>0</v>
      </c>
      <c r="H34" s="88">
        <f t="shared" si="13"/>
        <v>0</v>
      </c>
      <c r="I34" s="88">
        <f t="shared" si="14"/>
        <v>0</v>
      </c>
      <c r="J34" s="89"/>
    </row>
    <row r="35" spans="1:10" s="36" customFormat="1" ht="63.75" x14ac:dyDescent="0.25">
      <c r="A35" s="71">
        <v>15</v>
      </c>
      <c r="B35" s="63" t="s">
        <v>87</v>
      </c>
      <c r="C35" s="73">
        <v>3</v>
      </c>
      <c r="D35" s="61" t="s">
        <v>28</v>
      </c>
      <c r="E35" s="60"/>
      <c r="F35" s="60"/>
      <c r="G35" s="60">
        <f>C35*E35</f>
        <v>0</v>
      </c>
      <c r="H35" s="60">
        <f>C35*F35</f>
        <v>0</v>
      </c>
      <c r="I35" s="60">
        <f>G35+H35</f>
        <v>0</v>
      </c>
      <c r="J35" s="82"/>
    </row>
    <row r="36" spans="1:10" s="36" customFormat="1" ht="63.75" x14ac:dyDescent="0.25">
      <c r="A36" s="71">
        <v>16</v>
      </c>
      <c r="B36" s="63" t="s">
        <v>78</v>
      </c>
      <c r="C36" s="73">
        <v>3</v>
      </c>
      <c r="D36" s="61" t="s">
        <v>28</v>
      </c>
      <c r="E36" s="60"/>
      <c r="F36" s="60"/>
      <c r="G36" s="60">
        <f>C36*E36</f>
        <v>0</v>
      </c>
      <c r="H36" s="60">
        <f t="shared" si="13"/>
        <v>0</v>
      </c>
      <c r="I36" s="60">
        <f t="shared" si="14"/>
        <v>0</v>
      </c>
      <c r="J36" s="82"/>
    </row>
    <row r="37" spans="1:10" s="36" customFormat="1" ht="76.5" x14ac:dyDescent="0.25">
      <c r="A37" s="71">
        <v>17</v>
      </c>
      <c r="B37" s="63" t="s">
        <v>79</v>
      </c>
      <c r="C37" s="73">
        <v>1</v>
      </c>
      <c r="D37" s="61" t="s">
        <v>28</v>
      </c>
      <c r="E37" s="60"/>
      <c r="F37" s="60"/>
      <c r="G37" s="60">
        <f>C37*E37</f>
        <v>0</v>
      </c>
      <c r="H37" s="60">
        <f t="shared" si="13"/>
        <v>0</v>
      </c>
      <c r="I37" s="60">
        <f t="shared" si="14"/>
        <v>0</v>
      </c>
      <c r="J37" s="82"/>
    </row>
    <row r="38" spans="1:10" s="36" customFormat="1" ht="63.75" x14ac:dyDescent="0.25">
      <c r="A38" s="71">
        <v>18</v>
      </c>
      <c r="B38" s="63" t="s">
        <v>80</v>
      </c>
      <c r="C38" s="73">
        <v>1</v>
      </c>
      <c r="D38" s="61" t="s">
        <v>28</v>
      </c>
      <c r="E38" s="60"/>
      <c r="F38" s="60"/>
      <c r="G38" s="60">
        <f t="shared" ref="G38:G41" si="16">E38*C38</f>
        <v>0</v>
      </c>
      <c r="H38" s="60">
        <f t="shared" ref="H38:H44" si="17">C38*F38</f>
        <v>0</v>
      </c>
      <c r="I38" s="60">
        <f t="shared" ref="I38:I44" si="18">G38+H38</f>
        <v>0</v>
      </c>
      <c r="J38" s="82"/>
    </row>
    <row r="39" spans="1:10" s="36" customFormat="1" ht="51" x14ac:dyDescent="0.25">
      <c r="A39" s="71">
        <v>19</v>
      </c>
      <c r="B39" s="63" t="s">
        <v>92</v>
      </c>
      <c r="C39" s="73">
        <v>3</v>
      </c>
      <c r="D39" s="61" t="s">
        <v>28</v>
      </c>
      <c r="E39" s="60"/>
      <c r="F39" s="60"/>
      <c r="G39" s="60">
        <f t="shared" ref="G39" si="19">E39*C39</f>
        <v>0</v>
      </c>
      <c r="H39" s="60">
        <f t="shared" ref="H39" si="20">C39*F39</f>
        <v>0</v>
      </c>
      <c r="I39" s="60">
        <f t="shared" ref="I39" si="21">G39+H39</f>
        <v>0</v>
      </c>
      <c r="J39" s="82"/>
    </row>
    <row r="40" spans="1:10" s="36" customFormat="1" ht="51" x14ac:dyDescent="0.25">
      <c r="A40" s="71">
        <v>20</v>
      </c>
      <c r="B40" s="63" t="s">
        <v>81</v>
      </c>
      <c r="C40" s="73">
        <v>3</v>
      </c>
      <c r="D40" s="61" t="s">
        <v>28</v>
      </c>
      <c r="E40" s="60"/>
      <c r="F40" s="60"/>
      <c r="G40" s="60">
        <f t="shared" si="16"/>
        <v>0</v>
      </c>
      <c r="H40" s="60">
        <f t="shared" si="17"/>
        <v>0</v>
      </c>
      <c r="I40" s="60">
        <f t="shared" si="18"/>
        <v>0</v>
      </c>
      <c r="J40" s="82"/>
    </row>
    <row r="41" spans="1:10" s="36" customFormat="1" ht="76.5" x14ac:dyDescent="0.25">
      <c r="A41" s="71">
        <v>21</v>
      </c>
      <c r="B41" s="63" t="s">
        <v>82</v>
      </c>
      <c r="C41" s="73">
        <v>10</v>
      </c>
      <c r="D41" s="61" t="s">
        <v>26</v>
      </c>
      <c r="E41" s="60"/>
      <c r="F41" s="60"/>
      <c r="G41" s="60">
        <f t="shared" si="16"/>
        <v>0</v>
      </c>
      <c r="H41" s="60">
        <f t="shared" si="17"/>
        <v>0</v>
      </c>
      <c r="I41" s="60">
        <f t="shared" si="18"/>
        <v>0</v>
      </c>
      <c r="J41" s="82"/>
    </row>
    <row r="42" spans="1:10" s="36" customFormat="1" ht="51" x14ac:dyDescent="0.25">
      <c r="A42" s="71">
        <v>22</v>
      </c>
      <c r="B42" s="63" t="s">
        <v>94</v>
      </c>
      <c r="C42" s="73">
        <v>1</v>
      </c>
      <c r="D42" s="61" t="s">
        <v>26</v>
      </c>
      <c r="E42" s="60"/>
      <c r="F42" s="60"/>
      <c r="G42" s="60">
        <f>C42*E42</f>
        <v>0</v>
      </c>
      <c r="H42" s="60">
        <f t="shared" ref="H42" si="22">C42*F42</f>
        <v>0</v>
      </c>
      <c r="I42" s="60">
        <f t="shared" ref="I42" si="23">G42+H42</f>
        <v>0</v>
      </c>
      <c r="J42" s="82"/>
    </row>
    <row r="43" spans="1:10" s="36" customFormat="1" ht="76.5" x14ac:dyDescent="0.25">
      <c r="A43" s="71">
        <v>23</v>
      </c>
      <c r="B43" s="63" t="s">
        <v>95</v>
      </c>
      <c r="C43" s="73">
        <v>1</v>
      </c>
      <c r="D43" s="61" t="s">
        <v>26</v>
      </c>
      <c r="E43" s="60"/>
      <c r="F43" s="60"/>
      <c r="G43" s="60">
        <f>C43*E43</f>
        <v>0</v>
      </c>
      <c r="H43" s="60">
        <f t="shared" ref="H43" si="24">C43*F43</f>
        <v>0</v>
      </c>
      <c r="I43" s="60">
        <f t="shared" ref="I43" si="25">G43+H43</f>
        <v>0</v>
      </c>
      <c r="J43" s="82"/>
    </row>
    <row r="44" spans="1:10" s="36" customFormat="1" ht="18" x14ac:dyDescent="0.25">
      <c r="A44" s="71">
        <v>24</v>
      </c>
      <c r="B44" s="63" t="s">
        <v>89</v>
      </c>
      <c r="C44" s="73">
        <v>1</v>
      </c>
      <c r="D44" s="61" t="s">
        <v>26</v>
      </c>
      <c r="E44" s="60"/>
      <c r="F44" s="60"/>
      <c r="G44" s="60">
        <f>C44*E44</f>
        <v>0</v>
      </c>
      <c r="H44" s="60">
        <f t="shared" si="17"/>
        <v>0</v>
      </c>
      <c r="I44" s="60">
        <f t="shared" si="18"/>
        <v>0</v>
      </c>
      <c r="J44" s="82"/>
    </row>
    <row r="45" spans="1:10" s="36" customFormat="1" ht="18" x14ac:dyDescent="0.25">
      <c r="A45" s="71">
        <v>25</v>
      </c>
      <c r="B45" s="63" t="s">
        <v>90</v>
      </c>
      <c r="C45" s="73">
        <v>1</v>
      </c>
      <c r="D45" s="61" t="s">
        <v>26</v>
      </c>
      <c r="E45" s="60"/>
      <c r="F45" s="60"/>
      <c r="G45" s="60">
        <f>C45*E45</f>
        <v>0</v>
      </c>
      <c r="H45" s="60">
        <f t="shared" ref="H45" si="26">C45*F45</f>
        <v>0</v>
      </c>
      <c r="I45" s="60">
        <f t="shared" ref="I45" si="27">G45+H45</f>
        <v>0</v>
      </c>
      <c r="J45" s="82"/>
    </row>
    <row r="46" spans="1:10" x14ac:dyDescent="0.2">
      <c r="A46" s="34"/>
      <c r="B46" s="34"/>
      <c r="C46" s="34"/>
      <c r="D46" s="59"/>
      <c r="E46" s="59"/>
      <c r="F46" s="59"/>
      <c r="G46" s="59"/>
      <c r="H46" s="58"/>
    </row>
    <row r="47" spans="1:10" x14ac:dyDescent="0.2">
      <c r="A47" s="30"/>
      <c r="D47" s="50"/>
      <c r="E47" s="50"/>
      <c r="G47" s="193" t="s">
        <v>12</v>
      </c>
      <c r="H47" s="193" t="s">
        <v>13</v>
      </c>
      <c r="I47" s="193" t="s">
        <v>14</v>
      </c>
    </row>
    <row r="48" spans="1:10" x14ac:dyDescent="0.2">
      <c r="A48" s="30"/>
      <c r="G48" s="194"/>
      <c r="H48" s="194"/>
      <c r="I48" s="194"/>
    </row>
    <row r="49" spans="1:11" ht="15.75" x14ac:dyDescent="0.25">
      <c r="C49" s="195" t="s">
        <v>30</v>
      </c>
      <c r="D49" s="196"/>
      <c r="E49" s="197"/>
      <c r="F49" s="49" t="s">
        <v>15</v>
      </c>
      <c r="G49" s="47">
        <f>SUM(G13:G45)</f>
        <v>0</v>
      </c>
      <c r="H49" s="47">
        <f>SUM(H13:H45)</f>
        <v>0</v>
      </c>
      <c r="I49" s="46">
        <f>SUM(I13:I45)</f>
        <v>0</v>
      </c>
    </row>
    <row r="50" spans="1:11" ht="15.75" x14ac:dyDescent="0.25">
      <c r="C50" s="198"/>
      <c r="D50" s="199"/>
      <c r="E50" s="200"/>
      <c r="F50" s="49" t="s">
        <v>3</v>
      </c>
      <c r="G50" s="47">
        <f>0.27*G49</f>
        <v>0</v>
      </c>
      <c r="H50" s="47">
        <f>0.27*H49</f>
        <v>0</v>
      </c>
      <c r="I50" s="46">
        <f>0.27*I49</f>
        <v>0</v>
      </c>
    </row>
    <row r="51" spans="1:11" ht="15.75" x14ac:dyDescent="0.25">
      <c r="A51" s="30"/>
      <c r="C51" s="201"/>
      <c r="D51" s="202"/>
      <c r="E51" s="203"/>
      <c r="F51" s="48" t="s">
        <v>4</v>
      </c>
      <c r="G51" s="47">
        <f>G49+G50</f>
        <v>0</v>
      </c>
      <c r="H51" s="47">
        <f>H49+H50</f>
        <v>0</v>
      </c>
      <c r="I51" s="46">
        <f>I49+I50</f>
        <v>0</v>
      </c>
    </row>
    <row r="52" spans="1:11" ht="15.75" x14ac:dyDescent="0.25">
      <c r="A52" s="30"/>
      <c r="C52" s="45"/>
      <c r="D52" s="45"/>
      <c r="E52" s="45"/>
      <c r="F52" s="44"/>
      <c r="G52" s="43"/>
      <c r="H52" s="43"/>
      <c r="I52" s="42"/>
    </row>
    <row r="53" spans="1:11" ht="15" x14ac:dyDescent="0.2">
      <c r="A53" s="30"/>
      <c r="B53" s="57"/>
      <c r="K53" s="32"/>
    </row>
    <row r="54" spans="1:11" s="35" customFormat="1" ht="18" customHeight="1" x14ac:dyDescent="0.25">
      <c r="A54" s="191" t="s">
        <v>101</v>
      </c>
      <c r="B54" s="192"/>
      <c r="C54" s="192"/>
      <c r="D54" s="192"/>
      <c r="E54" s="72"/>
      <c r="F54" s="72"/>
      <c r="G54" s="72"/>
      <c r="H54" s="72"/>
      <c r="I54" s="72"/>
    </row>
    <row r="55" spans="1:11" s="36" customFormat="1" ht="25.5" x14ac:dyDescent="0.2">
      <c r="A55" s="71">
        <v>1</v>
      </c>
      <c r="B55" s="94" t="s">
        <v>67</v>
      </c>
      <c r="C55" s="95">
        <v>1</v>
      </c>
      <c r="D55" s="96" t="s">
        <v>28</v>
      </c>
      <c r="E55" s="96"/>
      <c r="F55" s="97"/>
      <c r="G55" s="98">
        <f>C55*E55</f>
        <v>0</v>
      </c>
      <c r="H55" s="98">
        <f>C55*F55</f>
        <v>0</v>
      </c>
      <c r="I55" s="98">
        <f>G55+H55</f>
        <v>0</v>
      </c>
    </row>
    <row r="56" spans="1:11" s="36" customFormat="1" ht="38.25" x14ac:dyDescent="0.2">
      <c r="A56" s="71">
        <v>2</v>
      </c>
      <c r="B56" s="94" t="s">
        <v>68</v>
      </c>
      <c r="C56" s="95">
        <v>1</v>
      </c>
      <c r="D56" s="96" t="s">
        <v>28</v>
      </c>
      <c r="E56" s="96"/>
      <c r="F56" s="97"/>
      <c r="G56" s="98">
        <f>C56*E56</f>
        <v>0</v>
      </c>
      <c r="H56" s="98">
        <f>C56*F56</f>
        <v>0</v>
      </c>
      <c r="I56" s="98">
        <f>G56+H56</f>
        <v>0</v>
      </c>
    </row>
    <row r="57" spans="1:11" s="36" customFormat="1" ht="102" x14ac:dyDescent="0.2">
      <c r="A57" s="71">
        <v>3</v>
      </c>
      <c r="B57" s="94" t="s">
        <v>73</v>
      </c>
      <c r="C57" s="95">
        <v>1</v>
      </c>
      <c r="D57" s="96" t="s">
        <v>28</v>
      </c>
      <c r="E57" s="96"/>
      <c r="F57" s="97"/>
      <c r="G57" s="98">
        <f t="shared" ref="G57" si="28">C57*E57</f>
        <v>0</v>
      </c>
      <c r="H57" s="98">
        <f t="shared" ref="H57" si="29">C57*F57</f>
        <v>0</v>
      </c>
      <c r="I57" s="98">
        <f t="shared" ref="I57" si="30">G57+H57</f>
        <v>0</v>
      </c>
    </row>
    <row r="58" spans="1:11" s="36" customFormat="1" ht="89.25" x14ac:dyDescent="0.25">
      <c r="A58" s="71">
        <v>4</v>
      </c>
      <c r="B58" s="63" t="s">
        <v>88</v>
      </c>
      <c r="C58" s="73">
        <v>1</v>
      </c>
      <c r="D58" s="61" t="s">
        <v>26</v>
      </c>
      <c r="E58" s="60"/>
      <c r="F58" s="60"/>
      <c r="G58" s="60">
        <f>C58*E58</f>
        <v>0</v>
      </c>
      <c r="H58" s="60">
        <f>C58*F58</f>
        <v>0</v>
      </c>
      <c r="I58" s="60">
        <f>G58+H58</f>
        <v>0</v>
      </c>
      <c r="J58" s="82"/>
    </row>
    <row r="59" spans="1:11" x14ac:dyDescent="0.2">
      <c r="A59" s="30"/>
      <c r="B59" s="38"/>
      <c r="C59" s="50"/>
      <c r="D59" s="50"/>
    </row>
    <row r="60" spans="1:11" ht="15.75" x14ac:dyDescent="0.25">
      <c r="A60" s="30"/>
      <c r="B60" s="76"/>
      <c r="C60" s="67"/>
      <c r="D60" s="67"/>
    </row>
    <row r="61" spans="1:11" x14ac:dyDescent="0.2">
      <c r="A61" s="30"/>
      <c r="B61" s="77"/>
      <c r="D61" s="50"/>
      <c r="E61" s="50"/>
      <c r="G61" s="193" t="s">
        <v>12</v>
      </c>
      <c r="H61" s="193" t="s">
        <v>13</v>
      </c>
      <c r="I61" s="193" t="s">
        <v>14</v>
      </c>
    </row>
    <row r="62" spans="1:11" x14ac:dyDescent="0.2">
      <c r="G62" s="194"/>
      <c r="H62" s="194"/>
      <c r="I62" s="194"/>
    </row>
    <row r="63" spans="1:11" ht="15.75" x14ac:dyDescent="0.25">
      <c r="C63" s="195" t="s">
        <v>102</v>
      </c>
      <c r="D63" s="196"/>
      <c r="E63" s="197"/>
      <c r="F63" s="49" t="s">
        <v>15</v>
      </c>
      <c r="G63" s="47">
        <f>SUM(G55:G59)</f>
        <v>0</v>
      </c>
      <c r="H63" s="47">
        <f>SUM(H55:H59)</f>
        <v>0</v>
      </c>
      <c r="I63" s="46">
        <f>SUM(I24:I59)</f>
        <v>0</v>
      </c>
    </row>
    <row r="64" spans="1:11" ht="15.75" x14ac:dyDescent="0.25">
      <c r="A64" s="30"/>
      <c r="B64" s="38"/>
      <c r="C64" s="198"/>
      <c r="D64" s="199"/>
      <c r="E64" s="200"/>
      <c r="F64" s="49" t="s">
        <v>3</v>
      </c>
      <c r="G64" s="47">
        <f>0.27*G63</f>
        <v>0</v>
      </c>
      <c r="H64" s="47">
        <f>0.27*H63</f>
        <v>0</v>
      </c>
      <c r="I64" s="46">
        <f>0.27*I63</f>
        <v>0</v>
      </c>
    </row>
    <row r="65" spans="1:9" ht="15.75" x14ac:dyDescent="0.25">
      <c r="A65" s="30"/>
      <c r="B65" s="76"/>
      <c r="C65" s="201"/>
      <c r="D65" s="202"/>
      <c r="E65" s="203"/>
      <c r="F65" s="48" t="s">
        <v>4</v>
      </c>
      <c r="G65" s="47">
        <f>G63+G64</f>
        <v>0</v>
      </c>
      <c r="H65" s="47">
        <f>H63+H64</f>
        <v>0</v>
      </c>
      <c r="I65" s="46">
        <f>I63+I64</f>
        <v>0</v>
      </c>
    </row>
    <row r="66" spans="1:9" ht="15" x14ac:dyDescent="0.2">
      <c r="A66" s="30"/>
      <c r="B66" s="37"/>
    </row>
  </sheetData>
  <mergeCells count="19">
    <mergeCell ref="A1:D1"/>
    <mergeCell ref="A2:D2"/>
    <mergeCell ref="A3:D3"/>
    <mergeCell ref="A4:D4"/>
    <mergeCell ref="A7:I7"/>
    <mergeCell ref="C63:E65"/>
    <mergeCell ref="A8:I8"/>
    <mergeCell ref="A54:D54"/>
    <mergeCell ref="G61:G62"/>
    <mergeCell ref="H61:H62"/>
    <mergeCell ref="I61:I62"/>
    <mergeCell ref="C49:E51"/>
    <mergeCell ref="A9:I9"/>
    <mergeCell ref="A10:I10"/>
    <mergeCell ref="A12:I12"/>
    <mergeCell ref="A18:D18"/>
    <mergeCell ref="G47:G48"/>
    <mergeCell ref="H47:H48"/>
    <mergeCell ref="I47:I48"/>
  </mergeCells>
  <printOptions horizontalCentered="1"/>
  <pageMargins left="0.78740157480314965" right="0.78740157480314965" top="0.78740157480314965" bottom="0.98425196850393704" header="0.51181102362204722" footer="0.51181102362204722"/>
  <pageSetup paperSize="9" scale="71" fitToHeight="0" orientation="landscape" r:id="rId1"/>
  <headerFooter alignWithMargins="0">
    <oddHeader xml:space="preserve">&amp;L
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view="pageBreakPreview" zoomScaleNormal="100" zoomScaleSheetLayoutView="100" workbookViewId="0">
      <selection activeCell="L18" sqref="L18"/>
    </sheetView>
  </sheetViews>
  <sheetFormatPr defaultRowHeight="12.75" x14ac:dyDescent="0.2"/>
  <cols>
    <col min="1" max="1" width="7.28515625" style="31" customWidth="1"/>
    <col min="2" max="2" width="36.85546875" style="30" customWidth="1"/>
    <col min="3" max="3" width="11.7109375" style="30" customWidth="1"/>
    <col min="4" max="4" width="4.85546875" style="30" bestFit="1" customWidth="1"/>
    <col min="5" max="5" width="12.42578125" style="30" customWidth="1"/>
    <col min="6" max="6" width="11.42578125" style="30" customWidth="1"/>
    <col min="7" max="8" width="20" style="30" customWidth="1"/>
    <col min="9" max="9" width="21.42578125" style="30" customWidth="1"/>
    <col min="10" max="10" width="13.140625" style="30" bestFit="1" customWidth="1"/>
    <col min="11" max="11" width="12.42578125" style="30" bestFit="1" customWidth="1"/>
    <col min="12" max="255" width="9.140625" style="30"/>
    <col min="256" max="256" width="5.140625" style="30" bestFit="1" customWidth="1"/>
    <col min="257" max="257" width="44" style="30" customWidth="1"/>
    <col min="258" max="258" width="10.7109375" style="30" bestFit="1" customWidth="1"/>
    <col min="259" max="259" width="4.85546875" style="30" bestFit="1" customWidth="1"/>
    <col min="260" max="260" width="12.42578125" style="30" bestFit="1" customWidth="1"/>
    <col min="261" max="261" width="11" style="30" bestFit="1" customWidth="1"/>
    <col min="262" max="262" width="15.42578125" style="30" bestFit="1" customWidth="1"/>
    <col min="263" max="263" width="14.140625" style="30" bestFit="1" customWidth="1"/>
    <col min="264" max="264" width="15.5703125" style="30" bestFit="1" customWidth="1"/>
    <col min="265" max="265" width="12.42578125" style="30" bestFit="1" customWidth="1"/>
    <col min="266" max="266" width="13.140625" style="30" bestFit="1" customWidth="1"/>
    <col min="267" max="267" width="12.42578125" style="30" bestFit="1" customWidth="1"/>
    <col min="268" max="511" width="9.140625" style="30"/>
    <col min="512" max="512" width="5.140625" style="30" bestFit="1" customWidth="1"/>
    <col min="513" max="513" width="44" style="30" customWidth="1"/>
    <col min="514" max="514" width="10.7109375" style="30" bestFit="1" customWidth="1"/>
    <col min="515" max="515" width="4.85546875" style="30" bestFit="1" customWidth="1"/>
    <col min="516" max="516" width="12.42578125" style="30" bestFit="1" customWidth="1"/>
    <col min="517" max="517" width="11" style="30" bestFit="1" customWidth="1"/>
    <col min="518" max="518" width="15.42578125" style="30" bestFit="1" customWidth="1"/>
    <col min="519" max="519" width="14.140625" style="30" bestFit="1" customWidth="1"/>
    <col min="520" max="520" width="15.5703125" style="30" bestFit="1" customWidth="1"/>
    <col min="521" max="521" width="12.42578125" style="30" bestFit="1" customWidth="1"/>
    <col min="522" max="522" width="13.140625" style="30" bestFit="1" customWidth="1"/>
    <col min="523" max="523" width="12.42578125" style="30" bestFit="1" customWidth="1"/>
    <col min="524" max="767" width="9.140625" style="30"/>
    <col min="768" max="768" width="5.140625" style="30" bestFit="1" customWidth="1"/>
    <col min="769" max="769" width="44" style="30" customWidth="1"/>
    <col min="770" max="770" width="10.7109375" style="30" bestFit="1" customWidth="1"/>
    <col min="771" max="771" width="4.85546875" style="30" bestFit="1" customWidth="1"/>
    <col min="772" max="772" width="12.42578125" style="30" bestFit="1" customWidth="1"/>
    <col min="773" max="773" width="11" style="30" bestFit="1" customWidth="1"/>
    <col min="774" max="774" width="15.42578125" style="30" bestFit="1" customWidth="1"/>
    <col min="775" max="775" width="14.140625" style="30" bestFit="1" customWidth="1"/>
    <col min="776" max="776" width="15.5703125" style="30" bestFit="1" customWidth="1"/>
    <col min="777" max="777" width="12.42578125" style="30" bestFit="1" customWidth="1"/>
    <col min="778" max="778" width="13.140625" style="30" bestFit="1" customWidth="1"/>
    <col min="779" max="779" width="12.42578125" style="30" bestFit="1" customWidth="1"/>
    <col min="780" max="1023" width="9.140625" style="30"/>
    <col min="1024" max="1024" width="5.140625" style="30" bestFit="1" customWidth="1"/>
    <col min="1025" max="1025" width="44" style="30" customWidth="1"/>
    <col min="1026" max="1026" width="10.7109375" style="30" bestFit="1" customWidth="1"/>
    <col min="1027" max="1027" width="4.85546875" style="30" bestFit="1" customWidth="1"/>
    <col min="1028" max="1028" width="12.42578125" style="30" bestFit="1" customWidth="1"/>
    <col min="1029" max="1029" width="11" style="30" bestFit="1" customWidth="1"/>
    <col min="1030" max="1030" width="15.42578125" style="30" bestFit="1" customWidth="1"/>
    <col min="1031" max="1031" width="14.140625" style="30" bestFit="1" customWidth="1"/>
    <col min="1032" max="1032" width="15.5703125" style="30" bestFit="1" customWidth="1"/>
    <col min="1033" max="1033" width="12.42578125" style="30" bestFit="1" customWidth="1"/>
    <col min="1034" max="1034" width="13.140625" style="30" bestFit="1" customWidth="1"/>
    <col min="1035" max="1035" width="12.42578125" style="30" bestFit="1" customWidth="1"/>
    <col min="1036" max="1279" width="9.140625" style="30"/>
    <col min="1280" max="1280" width="5.140625" style="30" bestFit="1" customWidth="1"/>
    <col min="1281" max="1281" width="44" style="30" customWidth="1"/>
    <col min="1282" max="1282" width="10.7109375" style="30" bestFit="1" customWidth="1"/>
    <col min="1283" max="1283" width="4.85546875" style="30" bestFit="1" customWidth="1"/>
    <col min="1284" max="1284" width="12.42578125" style="30" bestFit="1" customWidth="1"/>
    <col min="1285" max="1285" width="11" style="30" bestFit="1" customWidth="1"/>
    <col min="1286" max="1286" width="15.42578125" style="30" bestFit="1" customWidth="1"/>
    <col min="1287" max="1287" width="14.140625" style="30" bestFit="1" customWidth="1"/>
    <col min="1288" max="1288" width="15.5703125" style="30" bestFit="1" customWidth="1"/>
    <col min="1289" max="1289" width="12.42578125" style="30" bestFit="1" customWidth="1"/>
    <col min="1290" max="1290" width="13.140625" style="30" bestFit="1" customWidth="1"/>
    <col min="1291" max="1291" width="12.42578125" style="30" bestFit="1" customWidth="1"/>
    <col min="1292" max="1535" width="9.140625" style="30"/>
    <col min="1536" max="1536" width="5.140625" style="30" bestFit="1" customWidth="1"/>
    <col min="1537" max="1537" width="44" style="30" customWidth="1"/>
    <col min="1538" max="1538" width="10.7109375" style="30" bestFit="1" customWidth="1"/>
    <col min="1539" max="1539" width="4.85546875" style="30" bestFit="1" customWidth="1"/>
    <col min="1540" max="1540" width="12.42578125" style="30" bestFit="1" customWidth="1"/>
    <col min="1541" max="1541" width="11" style="30" bestFit="1" customWidth="1"/>
    <col min="1542" max="1542" width="15.42578125" style="30" bestFit="1" customWidth="1"/>
    <col min="1543" max="1543" width="14.140625" style="30" bestFit="1" customWidth="1"/>
    <col min="1544" max="1544" width="15.5703125" style="30" bestFit="1" customWidth="1"/>
    <col min="1545" max="1545" width="12.42578125" style="30" bestFit="1" customWidth="1"/>
    <col min="1546" max="1546" width="13.140625" style="30" bestFit="1" customWidth="1"/>
    <col min="1547" max="1547" width="12.42578125" style="30" bestFit="1" customWidth="1"/>
    <col min="1548" max="1791" width="9.140625" style="30"/>
    <col min="1792" max="1792" width="5.140625" style="30" bestFit="1" customWidth="1"/>
    <col min="1793" max="1793" width="44" style="30" customWidth="1"/>
    <col min="1794" max="1794" width="10.7109375" style="30" bestFit="1" customWidth="1"/>
    <col min="1795" max="1795" width="4.85546875" style="30" bestFit="1" customWidth="1"/>
    <col min="1796" max="1796" width="12.42578125" style="30" bestFit="1" customWidth="1"/>
    <col min="1797" max="1797" width="11" style="30" bestFit="1" customWidth="1"/>
    <col min="1798" max="1798" width="15.42578125" style="30" bestFit="1" customWidth="1"/>
    <col min="1799" max="1799" width="14.140625" style="30" bestFit="1" customWidth="1"/>
    <col min="1800" max="1800" width="15.5703125" style="30" bestFit="1" customWidth="1"/>
    <col min="1801" max="1801" width="12.42578125" style="30" bestFit="1" customWidth="1"/>
    <col min="1802" max="1802" width="13.140625" style="30" bestFit="1" customWidth="1"/>
    <col min="1803" max="1803" width="12.42578125" style="30" bestFit="1" customWidth="1"/>
    <col min="1804" max="2047" width="9.140625" style="30"/>
    <col min="2048" max="2048" width="5.140625" style="30" bestFit="1" customWidth="1"/>
    <col min="2049" max="2049" width="44" style="30" customWidth="1"/>
    <col min="2050" max="2050" width="10.7109375" style="30" bestFit="1" customWidth="1"/>
    <col min="2051" max="2051" width="4.85546875" style="30" bestFit="1" customWidth="1"/>
    <col min="2052" max="2052" width="12.42578125" style="30" bestFit="1" customWidth="1"/>
    <col min="2053" max="2053" width="11" style="30" bestFit="1" customWidth="1"/>
    <col min="2054" max="2054" width="15.42578125" style="30" bestFit="1" customWidth="1"/>
    <col min="2055" max="2055" width="14.140625" style="30" bestFit="1" customWidth="1"/>
    <col min="2056" max="2056" width="15.5703125" style="30" bestFit="1" customWidth="1"/>
    <col min="2057" max="2057" width="12.42578125" style="30" bestFit="1" customWidth="1"/>
    <col min="2058" max="2058" width="13.140625" style="30" bestFit="1" customWidth="1"/>
    <col min="2059" max="2059" width="12.42578125" style="30" bestFit="1" customWidth="1"/>
    <col min="2060" max="2303" width="9.140625" style="30"/>
    <col min="2304" max="2304" width="5.140625" style="30" bestFit="1" customWidth="1"/>
    <col min="2305" max="2305" width="44" style="30" customWidth="1"/>
    <col min="2306" max="2306" width="10.7109375" style="30" bestFit="1" customWidth="1"/>
    <col min="2307" max="2307" width="4.85546875" style="30" bestFit="1" customWidth="1"/>
    <col min="2308" max="2308" width="12.42578125" style="30" bestFit="1" customWidth="1"/>
    <col min="2309" max="2309" width="11" style="30" bestFit="1" customWidth="1"/>
    <col min="2310" max="2310" width="15.42578125" style="30" bestFit="1" customWidth="1"/>
    <col min="2311" max="2311" width="14.140625" style="30" bestFit="1" customWidth="1"/>
    <col min="2312" max="2312" width="15.5703125" style="30" bestFit="1" customWidth="1"/>
    <col min="2313" max="2313" width="12.42578125" style="30" bestFit="1" customWidth="1"/>
    <col min="2314" max="2314" width="13.140625" style="30" bestFit="1" customWidth="1"/>
    <col min="2315" max="2315" width="12.42578125" style="30" bestFit="1" customWidth="1"/>
    <col min="2316" max="2559" width="9.140625" style="30"/>
    <col min="2560" max="2560" width="5.140625" style="30" bestFit="1" customWidth="1"/>
    <col min="2561" max="2561" width="44" style="30" customWidth="1"/>
    <col min="2562" max="2562" width="10.7109375" style="30" bestFit="1" customWidth="1"/>
    <col min="2563" max="2563" width="4.85546875" style="30" bestFit="1" customWidth="1"/>
    <col min="2564" max="2564" width="12.42578125" style="30" bestFit="1" customWidth="1"/>
    <col min="2565" max="2565" width="11" style="30" bestFit="1" customWidth="1"/>
    <col min="2566" max="2566" width="15.42578125" style="30" bestFit="1" customWidth="1"/>
    <col min="2567" max="2567" width="14.140625" style="30" bestFit="1" customWidth="1"/>
    <col min="2568" max="2568" width="15.5703125" style="30" bestFit="1" customWidth="1"/>
    <col min="2569" max="2569" width="12.42578125" style="30" bestFit="1" customWidth="1"/>
    <col min="2570" max="2570" width="13.140625" style="30" bestFit="1" customWidth="1"/>
    <col min="2571" max="2571" width="12.42578125" style="30" bestFit="1" customWidth="1"/>
    <col min="2572" max="2815" width="9.140625" style="30"/>
    <col min="2816" max="2816" width="5.140625" style="30" bestFit="1" customWidth="1"/>
    <col min="2817" max="2817" width="44" style="30" customWidth="1"/>
    <col min="2818" max="2818" width="10.7109375" style="30" bestFit="1" customWidth="1"/>
    <col min="2819" max="2819" width="4.85546875" style="30" bestFit="1" customWidth="1"/>
    <col min="2820" max="2820" width="12.42578125" style="30" bestFit="1" customWidth="1"/>
    <col min="2821" max="2821" width="11" style="30" bestFit="1" customWidth="1"/>
    <col min="2822" max="2822" width="15.42578125" style="30" bestFit="1" customWidth="1"/>
    <col min="2823" max="2823" width="14.140625" style="30" bestFit="1" customWidth="1"/>
    <col min="2824" max="2824" width="15.5703125" style="30" bestFit="1" customWidth="1"/>
    <col min="2825" max="2825" width="12.42578125" style="30" bestFit="1" customWidth="1"/>
    <col min="2826" max="2826" width="13.140625" style="30" bestFit="1" customWidth="1"/>
    <col min="2827" max="2827" width="12.42578125" style="30" bestFit="1" customWidth="1"/>
    <col min="2828" max="3071" width="9.140625" style="30"/>
    <col min="3072" max="3072" width="5.140625" style="30" bestFit="1" customWidth="1"/>
    <col min="3073" max="3073" width="44" style="30" customWidth="1"/>
    <col min="3074" max="3074" width="10.7109375" style="30" bestFit="1" customWidth="1"/>
    <col min="3075" max="3075" width="4.85546875" style="30" bestFit="1" customWidth="1"/>
    <col min="3076" max="3076" width="12.42578125" style="30" bestFit="1" customWidth="1"/>
    <col min="3077" max="3077" width="11" style="30" bestFit="1" customWidth="1"/>
    <col min="3078" max="3078" width="15.42578125" style="30" bestFit="1" customWidth="1"/>
    <col min="3079" max="3079" width="14.140625" style="30" bestFit="1" customWidth="1"/>
    <col min="3080" max="3080" width="15.5703125" style="30" bestFit="1" customWidth="1"/>
    <col min="3081" max="3081" width="12.42578125" style="30" bestFit="1" customWidth="1"/>
    <col min="3082" max="3082" width="13.140625" style="30" bestFit="1" customWidth="1"/>
    <col min="3083" max="3083" width="12.42578125" style="30" bestFit="1" customWidth="1"/>
    <col min="3084" max="3327" width="9.140625" style="30"/>
    <col min="3328" max="3328" width="5.140625" style="30" bestFit="1" customWidth="1"/>
    <col min="3329" max="3329" width="44" style="30" customWidth="1"/>
    <col min="3330" max="3330" width="10.7109375" style="30" bestFit="1" customWidth="1"/>
    <col min="3331" max="3331" width="4.85546875" style="30" bestFit="1" customWidth="1"/>
    <col min="3332" max="3332" width="12.42578125" style="30" bestFit="1" customWidth="1"/>
    <col min="3333" max="3333" width="11" style="30" bestFit="1" customWidth="1"/>
    <col min="3334" max="3334" width="15.42578125" style="30" bestFit="1" customWidth="1"/>
    <col min="3335" max="3335" width="14.140625" style="30" bestFit="1" customWidth="1"/>
    <col min="3336" max="3336" width="15.5703125" style="30" bestFit="1" customWidth="1"/>
    <col min="3337" max="3337" width="12.42578125" style="30" bestFit="1" customWidth="1"/>
    <col min="3338" max="3338" width="13.140625" style="30" bestFit="1" customWidth="1"/>
    <col min="3339" max="3339" width="12.42578125" style="30" bestFit="1" customWidth="1"/>
    <col min="3340" max="3583" width="9.140625" style="30"/>
    <col min="3584" max="3584" width="5.140625" style="30" bestFit="1" customWidth="1"/>
    <col min="3585" max="3585" width="44" style="30" customWidth="1"/>
    <col min="3586" max="3586" width="10.7109375" style="30" bestFit="1" customWidth="1"/>
    <col min="3587" max="3587" width="4.85546875" style="30" bestFit="1" customWidth="1"/>
    <col min="3588" max="3588" width="12.42578125" style="30" bestFit="1" customWidth="1"/>
    <col min="3589" max="3589" width="11" style="30" bestFit="1" customWidth="1"/>
    <col min="3590" max="3590" width="15.42578125" style="30" bestFit="1" customWidth="1"/>
    <col min="3591" max="3591" width="14.140625" style="30" bestFit="1" customWidth="1"/>
    <col min="3592" max="3592" width="15.5703125" style="30" bestFit="1" customWidth="1"/>
    <col min="3593" max="3593" width="12.42578125" style="30" bestFit="1" customWidth="1"/>
    <col min="3594" max="3594" width="13.140625" style="30" bestFit="1" customWidth="1"/>
    <col min="3595" max="3595" width="12.42578125" style="30" bestFit="1" customWidth="1"/>
    <col min="3596" max="3839" width="9.140625" style="30"/>
    <col min="3840" max="3840" width="5.140625" style="30" bestFit="1" customWidth="1"/>
    <col min="3841" max="3841" width="44" style="30" customWidth="1"/>
    <col min="3842" max="3842" width="10.7109375" style="30" bestFit="1" customWidth="1"/>
    <col min="3843" max="3843" width="4.85546875" style="30" bestFit="1" customWidth="1"/>
    <col min="3844" max="3844" width="12.42578125" style="30" bestFit="1" customWidth="1"/>
    <col min="3845" max="3845" width="11" style="30" bestFit="1" customWidth="1"/>
    <col min="3846" max="3846" width="15.42578125" style="30" bestFit="1" customWidth="1"/>
    <col min="3847" max="3847" width="14.140625" style="30" bestFit="1" customWidth="1"/>
    <col min="3848" max="3848" width="15.5703125" style="30" bestFit="1" customWidth="1"/>
    <col min="3849" max="3849" width="12.42578125" style="30" bestFit="1" customWidth="1"/>
    <col min="3850" max="3850" width="13.140625" style="30" bestFit="1" customWidth="1"/>
    <col min="3851" max="3851" width="12.42578125" style="30" bestFit="1" customWidth="1"/>
    <col min="3852" max="4095" width="9.140625" style="30"/>
    <col min="4096" max="4096" width="5.140625" style="30" bestFit="1" customWidth="1"/>
    <col min="4097" max="4097" width="44" style="30" customWidth="1"/>
    <col min="4098" max="4098" width="10.7109375" style="30" bestFit="1" customWidth="1"/>
    <col min="4099" max="4099" width="4.85546875" style="30" bestFit="1" customWidth="1"/>
    <col min="4100" max="4100" width="12.42578125" style="30" bestFit="1" customWidth="1"/>
    <col min="4101" max="4101" width="11" style="30" bestFit="1" customWidth="1"/>
    <col min="4102" max="4102" width="15.42578125" style="30" bestFit="1" customWidth="1"/>
    <col min="4103" max="4103" width="14.140625" style="30" bestFit="1" customWidth="1"/>
    <col min="4104" max="4104" width="15.5703125" style="30" bestFit="1" customWidth="1"/>
    <col min="4105" max="4105" width="12.42578125" style="30" bestFit="1" customWidth="1"/>
    <col min="4106" max="4106" width="13.140625" style="30" bestFit="1" customWidth="1"/>
    <col min="4107" max="4107" width="12.42578125" style="30" bestFit="1" customWidth="1"/>
    <col min="4108" max="4351" width="9.140625" style="30"/>
    <col min="4352" max="4352" width="5.140625" style="30" bestFit="1" customWidth="1"/>
    <col min="4353" max="4353" width="44" style="30" customWidth="1"/>
    <col min="4354" max="4354" width="10.7109375" style="30" bestFit="1" customWidth="1"/>
    <col min="4355" max="4355" width="4.85546875" style="30" bestFit="1" customWidth="1"/>
    <col min="4356" max="4356" width="12.42578125" style="30" bestFit="1" customWidth="1"/>
    <col min="4357" max="4357" width="11" style="30" bestFit="1" customWidth="1"/>
    <col min="4358" max="4358" width="15.42578125" style="30" bestFit="1" customWidth="1"/>
    <col min="4359" max="4359" width="14.140625" style="30" bestFit="1" customWidth="1"/>
    <col min="4360" max="4360" width="15.5703125" style="30" bestFit="1" customWidth="1"/>
    <col min="4361" max="4361" width="12.42578125" style="30" bestFit="1" customWidth="1"/>
    <col min="4362" max="4362" width="13.140625" style="30" bestFit="1" customWidth="1"/>
    <col min="4363" max="4363" width="12.42578125" style="30" bestFit="1" customWidth="1"/>
    <col min="4364" max="4607" width="9.140625" style="30"/>
    <col min="4608" max="4608" width="5.140625" style="30" bestFit="1" customWidth="1"/>
    <col min="4609" max="4609" width="44" style="30" customWidth="1"/>
    <col min="4610" max="4610" width="10.7109375" style="30" bestFit="1" customWidth="1"/>
    <col min="4611" max="4611" width="4.85546875" style="30" bestFit="1" customWidth="1"/>
    <col min="4612" max="4612" width="12.42578125" style="30" bestFit="1" customWidth="1"/>
    <col min="4613" max="4613" width="11" style="30" bestFit="1" customWidth="1"/>
    <col min="4614" max="4614" width="15.42578125" style="30" bestFit="1" customWidth="1"/>
    <col min="4615" max="4615" width="14.140625" style="30" bestFit="1" customWidth="1"/>
    <col min="4616" max="4616" width="15.5703125" style="30" bestFit="1" customWidth="1"/>
    <col min="4617" max="4617" width="12.42578125" style="30" bestFit="1" customWidth="1"/>
    <col min="4618" max="4618" width="13.140625" style="30" bestFit="1" customWidth="1"/>
    <col min="4619" max="4619" width="12.42578125" style="30" bestFit="1" customWidth="1"/>
    <col min="4620" max="4863" width="9.140625" style="30"/>
    <col min="4864" max="4864" width="5.140625" style="30" bestFit="1" customWidth="1"/>
    <col min="4865" max="4865" width="44" style="30" customWidth="1"/>
    <col min="4866" max="4866" width="10.7109375" style="30" bestFit="1" customWidth="1"/>
    <col min="4867" max="4867" width="4.85546875" style="30" bestFit="1" customWidth="1"/>
    <col min="4868" max="4868" width="12.42578125" style="30" bestFit="1" customWidth="1"/>
    <col min="4869" max="4869" width="11" style="30" bestFit="1" customWidth="1"/>
    <col min="4870" max="4870" width="15.42578125" style="30" bestFit="1" customWidth="1"/>
    <col min="4871" max="4871" width="14.140625" style="30" bestFit="1" customWidth="1"/>
    <col min="4872" max="4872" width="15.5703125" style="30" bestFit="1" customWidth="1"/>
    <col min="4873" max="4873" width="12.42578125" style="30" bestFit="1" customWidth="1"/>
    <col min="4874" max="4874" width="13.140625" style="30" bestFit="1" customWidth="1"/>
    <col min="4875" max="4875" width="12.42578125" style="30" bestFit="1" customWidth="1"/>
    <col min="4876" max="5119" width="9.140625" style="30"/>
    <col min="5120" max="5120" width="5.140625" style="30" bestFit="1" customWidth="1"/>
    <col min="5121" max="5121" width="44" style="30" customWidth="1"/>
    <col min="5122" max="5122" width="10.7109375" style="30" bestFit="1" customWidth="1"/>
    <col min="5123" max="5123" width="4.85546875" style="30" bestFit="1" customWidth="1"/>
    <col min="5124" max="5124" width="12.42578125" style="30" bestFit="1" customWidth="1"/>
    <col min="5125" max="5125" width="11" style="30" bestFit="1" customWidth="1"/>
    <col min="5126" max="5126" width="15.42578125" style="30" bestFit="1" customWidth="1"/>
    <col min="5127" max="5127" width="14.140625" style="30" bestFit="1" customWidth="1"/>
    <col min="5128" max="5128" width="15.5703125" style="30" bestFit="1" customWidth="1"/>
    <col min="5129" max="5129" width="12.42578125" style="30" bestFit="1" customWidth="1"/>
    <col min="5130" max="5130" width="13.140625" style="30" bestFit="1" customWidth="1"/>
    <col min="5131" max="5131" width="12.42578125" style="30" bestFit="1" customWidth="1"/>
    <col min="5132" max="5375" width="9.140625" style="30"/>
    <col min="5376" max="5376" width="5.140625" style="30" bestFit="1" customWidth="1"/>
    <col min="5377" max="5377" width="44" style="30" customWidth="1"/>
    <col min="5378" max="5378" width="10.7109375" style="30" bestFit="1" customWidth="1"/>
    <col min="5379" max="5379" width="4.85546875" style="30" bestFit="1" customWidth="1"/>
    <col min="5380" max="5380" width="12.42578125" style="30" bestFit="1" customWidth="1"/>
    <col min="5381" max="5381" width="11" style="30" bestFit="1" customWidth="1"/>
    <col min="5382" max="5382" width="15.42578125" style="30" bestFit="1" customWidth="1"/>
    <col min="5383" max="5383" width="14.140625" style="30" bestFit="1" customWidth="1"/>
    <col min="5384" max="5384" width="15.5703125" style="30" bestFit="1" customWidth="1"/>
    <col min="5385" max="5385" width="12.42578125" style="30" bestFit="1" customWidth="1"/>
    <col min="5386" max="5386" width="13.140625" style="30" bestFit="1" customWidth="1"/>
    <col min="5387" max="5387" width="12.42578125" style="30" bestFit="1" customWidth="1"/>
    <col min="5388" max="5631" width="9.140625" style="30"/>
    <col min="5632" max="5632" width="5.140625" style="30" bestFit="1" customWidth="1"/>
    <col min="5633" max="5633" width="44" style="30" customWidth="1"/>
    <col min="5634" max="5634" width="10.7109375" style="30" bestFit="1" customWidth="1"/>
    <col min="5635" max="5635" width="4.85546875" style="30" bestFit="1" customWidth="1"/>
    <col min="5636" max="5636" width="12.42578125" style="30" bestFit="1" customWidth="1"/>
    <col min="5637" max="5637" width="11" style="30" bestFit="1" customWidth="1"/>
    <col min="5638" max="5638" width="15.42578125" style="30" bestFit="1" customWidth="1"/>
    <col min="5639" max="5639" width="14.140625" style="30" bestFit="1" customWidth="1"/>
    <col min="5640" max="5640" width="15.5703125" style="30" bestFit="1" customWidth="1"/>
    <col min="5641" max="5641" width="12.42578125" style="30" bestFit="1" customWidth="1"/>
    <col min="5642" max="5642" width="13.140625" style="30" bestFit="1" customWidth="1"/>
    <col min="5643" max="5643" width="12.42578125" style="30" bestFit="1" customWidth="1"/>
    <col min="5644" max="5887" width="9.140625" style="30"/>
    <col min="5888" max="5888" width="5.140625" style="30" bestFit="1" customWidth="1"/>
    <col min="5889" max="5889" width="44" style="30" customWidth="1"/>
    <col min="5890" max="5890" width="10.7109375" style="30" bestFit="1" customWidth="1"/>
    <col min="5891" max="5891" width="4.85546875" style="30" bestFit="1" customWidth="1"/>
    <col min="5892" max="5892" width="12.42578125" style="30" bestFit="1" customWidth="1"/>
    <col min="5893" max="5893" width="11" style="30" bestFit="1" customWidth="1"/>
    <col min="5894" max="5894" width="15.42578125" style="30" bestFit="1" customWidth="1"/>
    <col min="5895" max="5895" width="14.140625" style="30" bestFit="1" customWidth="1"/>
    <col min="5896" max="5896" width="15.5703125" style="30" bestFit="1" customWidth="1"/>
    <col min="5897" max="5897" width="12.42578125" style="30" bestFit="1" customWidth="1"/>
    <col min="5898" max="5898" width="13.140625" style="30" bestFit="1" customWidth="1"/>
    <col min="5899" max="5899" width="12.42578125" style="30" bestFit="1" customWidth="1"/>
    <col min="5900" max="6143" width="9.140625" style="30"/>
    <col min="6144" max="6144" width="5.140625" style="30" bestFit="1" customWidth="1"/>
    <col min="6145" max="6145" width="44" style="30" customWidth="1"/>
    <col min="6146" max="6146" width="10.7109375" style="30" bestFit="1" customWidth="1"/>
    <col min="6147" max="6147" width="4.85546875" style="30" bestFit="1" customWidth="1"/>
    <col min="6148" max="6148" width="12.42578125" style="30" bestFit="1" customWidth="1"/>
    <col min="6149" max="6149" width="11" style="30" bestFit="1" customWidth="1"/>
    <col min="6150" max="6150" width="15.42578125" style="30" bestFit="1" customWidth="1"/>
    <col min="6151" max="6151" width="14.140625" style="30" bestFit="1" customWidth="1"/>
    <col min="6152" max="6152" width="15.5703125" style="30" bestFit="1" customWidth="1"/>
    <col min="6153" max="6153" width="12.42578125" style="30" bestFit="1" customWidth="1"/>
    <col min="6154" max="6154" width="13.140625" style="30" bestFit="1" customWidth="1"/>
    <col min="6155" max="6155" width="12.42578125" style="30" bestFit="1" customWidth="1"/>
    <col min="6156" max="6399" width="9.140625" style="30"/>
    <col min="6400" max="6400" width="5.140625" style="30" bestFit="1" customWidth="1"/>
    <col min="6401" max="6401" width="44" style="30" customWidth="1"/>
    <col min="6402" max="6402" width="10.7109375" style="30" bestFit="1" customWidth="1"/>
    <col min="6403" max="6403" width="4.85546875" style="30" bestFit="1" customWidth="1"/>
    <col min="6404" max="6404" width="12.42578125" style="30" bestFit="1" customWidth="1"/>
    <col min="6405" max="6405" width="11" style="30" bestFit="1" customWidth="1"/>
    <col min="6406" max="6406" width="15.42578125" style="30" bestFit="1" customWidth="1"/>
    <col min="6407" max="6407" width="14.140625" style="30" bestFit="1" customWidth="1"/>
    <col min="6408" max="6408" width="15.5703125" style="30" bestFit="1" customWidth="1"/>
    <col min="6409" max="6409" width="12.42578125" style="30" bestFit="1" customWidth="1"/>
    <col min="6410" max="6410" width="13.140625" style="30" bestFit="1" customWidth="1"/>
    <col min="6411" max="6411" width="12.42578125" style="30" bestFit="1" customWidth="1"/>
    <col min="6412" max="6655" width="9.140625" style="30"/>
    <col min="6656" max="6656" width="5.140625" style="30" bestFit="1" customWidth="1"/>
    <col min="6657" max="6657" width="44" style="30" customWidth="1"/>
    <col min="6658" max="6658" width="10.7109375" style="30" bestFit="1" customWidth="1"/>
    <col min="6659" max="6659" width="4.85546875" style="30" bestFit="1" customWidth="1"/>
    <col min="6660" max="6660" width="12.42578125" style="30" bestFit="1" customWidth="1"/>
    <col min="6661" max="6661" width="11" style="30" bestFit="1" customWidth="1"/>
    <col min="6662" max="6662" width="15.42578125" style="30" bestFit="1" customWidth="1"/>
    <col min="6663" max="6663" width="14.140625" style="30" bestFit="1" customWidth="1"/>
    <col min="6664" max="6664" width="15.5703125" style="30" bestFit="1" customWidth="1"/>
    <col min="6665" max="6665" width="12.42578125" style="30" bestFit="1" customWidth="1"/>
    <col min="6666" max="6666" width="13.140625" style="30" bestFit="1" customWidth="1"/>
    <col min="6667" max="6667" width="12.42578125" style="30" bestFit="1" customWidth="1"/>
    <col min="6668" max="6911" width="9.140625" style="30"/>
    <col min="6912" max="6912" width="5.140625" style="30" bestFit="1" customWidth="1"/>
    <col min="6913" max="6913" width="44" style="30" customWidth="1"/>
    <col min="6914" max="6914" width="10.7109375" style="30" bestFit="1" customWidth="1"/>
    <col min="6915" max="6915" width="4.85546875" style="30" bestFit="1" customWidth="1"/>
    <col min="6916" max="6916" width="12.42578125" style="30" bestFit="1" customWidth="1"/>
    <col min="6917" max="6917" width="11" style="30" bestFit="1" customWidth="1"/>
    <col min="6918" max="6918" width="15.42578125" style="30" bestFit="1" customWidth="1"/>
    <col min="6919" max="6919" width="14.140625" style="30" bestFit="1" customWidth="1"/>
    <col min="6920" max="6920" width="15.5703125" style="30" bestFit="1" customWidth="1"/>
    <col min="6921" max="6921" width="12.42578125" style="30" bestFit="1" customWidth="1"/>
    <col min="6922" max="6922" width="13.140625" style="30" bestFit="1" customWidth="1"/>
    <col min="6923" max="6923" width="12.42578125" style="30" bestFit="1" customWidth="1"/>
    <col min="6924" max="7167" width="9.140625" style="30"/>
    <col min="7168" max="7168" width="5.140625" style="30" bestFit="1" customWidth="1"/>
    <col min="7169" max="7169" width="44" style="30" customWidth="1"/>
    <col min="7170" max="7170" width="10.7109375" style="30" bestFit="1" customWidth="1"/>
    <col min="7171" max="7171" width="4.85546875" style="30" bestFit="1" customWidth="1"/>
    <col min="7172" max="7172" width="12.42578125" style="30" bestFit="1" customWidth="1"/>
    <col min="7173" max="7173" width="11" style="30" bestFit="1" customWidth="1"/>
    <col min="7174" max="7174" width="15.42578125" style="30" bestFit="1" customWidth="1"/>
    <col min="7175" max="7175" width="14.140625" style="30" bestFit="1" customWidth="1"/>
    <col min="7176" max="7176" width="15.5703125" style="30" bestFit="1" customWidth="1"/>
    <col min="7177" max="7177" width="12.42578125" style="30" bestFit="1" customWidth="1"/>
    <col min="7178" max="7178" width="13.140625" style="30" bestFit="1" customWidth="1"/>
    <col min="7179" max="7179" width="12.42578125" style="30" bestFit="1" customWidth="1"/>
    <col min="7180" max="7423" width="9.140625" style="30"/>
    <col min="7424" max="7424" width="5.140625" style="30" bestFit="1" customWidth="1"/>
    <col min="7425" max="7425" width="44" style="30" customWidth="1"/>
    <col min="7426" max="7426" width="10.7109375" style="30" bestFit="1" customWidth="1"/>
    <col min="7427" max="7427" width="4.85546875" style="30" bestFit="1" customWidth="1"/>
    <col min="7428" max="7428" width="12.42578125" style="30" bestFit="1" customWidth="1"/>
    <col min="7429" max="7429" width="11" style="30" bestFit="1" customWidth="1"/>
    <col min="7430" max="7430" width="15.42578125" style="30" bestFit="1" customWidth="1"/>
    <col min="7431" max="7431" width="14.140625" style="30" bestFit="1" customWidth="1"/>
    <col min="7432" max="7432" width="15.5703125" style="30" bestFit="1" customWidth="1"/>
    <col min="7433" max="7433" width="12.42578125" style="30" bestFit="1" customWidth="1"/>
    <col min="7434" max="7434" width="13.140625" style="30" bestFit="1" customWidth="1"/>
    <col min="7435" max="7435" width="12.42578125" style="30" bestFit="1" customWidth="1"/>
    <col min="7436" max="7679" width="9.140625" style="30"/>
    <col min="7680" max="7680" width="5.140625" style="30" bestFit="1" customWidth="1"/>
    <col min="7681" max="7681" width="44" style="30" customWidth="1"/>
    <col min="7682" max="7682" width="10.7109375" style="30" bestFit="1" customWidth="1"/>
    <col min="7683" max="7683" width="4.85546875" style="30" bestFit="1" customWidth="1"/>
    <col min="7684" max="7684" width="12.42578125" style="30" bestFit="1" customWidth="1"/>
    <col min="7685" max="7685" width="11" style="30" bestFit="1" customWidth="1"/>
    <col min="7686" max="7686" width="15.42578125" style="30" bestFit="1" customWidth="1"/>
    <col min="7687" max="7687" width="14.140625" style="30" bestFit="1" customWidth="1"/>
    <col min="7688" max="7688" width="15.5703125" style="30" bestFit="1" customWidth="1"/>
    <col min="7689" max="7689" width="12.42578125" style="30" bestFit="1" customWidth="1"/>
    <col min="7690" max="7690" width="13.140625" style="30" bestFit="1" customWidth="1"/>
    <col min="7691" max="7691" width="12.42578125" style="30" bestFit="1" customWidth="1"/>
    <col min="7692" max="7935" width="9.140625" style="30"/>
    <col min="7936" max="7936" width="5.140625" style="30" bestFit="1" customWidth="1"/>
    <col min="7937" max="7937" width="44" style="30" customWidth="1"/>
    <col min="7938" max="7938" width="10.7109375" style="30" bestFit="1" customWidth="1"/>
    <col min="7939" max="7939" width="4.85546875" style="30" bestFit="1" customWidth="1"/>
    <col min="7940" max="7940" width="12.42578125" style="30" bestFit="1" customWidth="1"/>
    <col min="7941" max="7941" width="11" style="30" bestFit="1" customWidth="1"/>
    <col min="7942" max="7942" width="15.42578125" style="30" bestFit="1" customWidth="1"/>
    <col min="7943" max="7943" width="14.140625" style="30" bestFit="1" customWidth="1"/>
    <col min="7944" max="7944" width="15.5703125" style="30" bestFit="1" customWidth="1"/>
    <col min="7945" max="7945" width="12.42578125" style="30" bestFit="1" customWidth="1"/>
    <col min="7946" max="7946" width="13.140625" style="30" bestFit="1" customWidth="1"/>
    <col min="7947" max="7947" width="12.42578125" style="30" bestFit="1" customWidth="1"/>
    <col min="7948" max="8191" width="9.140625" style="30"/>
    <col min="8192" max="8192" width="5.140625" style="30" bestFit="1" customWidth="1"/>
    <col min="8193" max="8193" width="44" style="30" customWidth="1"/>
    <col min="8194" max="8194" width="10.7109375" style="30" bestFit="1" customWidth="1"/>
    <col min="8195" max="8195" width="4.85546875" style="30" bestFit="1" customWidth="1"/>
    <col min="8196" max="8196" width="12.42578125" style="30" bestFit="1" customWidth="1"/>
    <col min="8197" max="8197" width="11" style="30" bestFit="1" customWidth="1"/>
    <col min="8198" max="8198" width="15.42578125" style="30" bestFit="1" customWidth="1"/>
    <col min="8199" max="8199" width="14.140625" style="30" bestFit="1" customWidth="1"/>
    <col min="8200" max="8200" width="15.5703125" style="30" bestFit="1" customWidth="1"/>
    <col min="8201" max="8201" width="12.42578125" style="30" bestFit="1" customWidth="1"/>
    <col min="8202" max="8202" width="13.140625" style="30" bestFit="1" customWidth="1"/>
    <col min="8203" max="8203" width="12.42578125" style="30" bestFit="1" customWidth="1"/>
    <col min="8204" max="8447" width="9.140625" style="30"/>
    <col min="8448" max="8448" width="5.140625" style="30" bestFit="1" customWidth="1"/>
    <col min="8449" max="8449" width="44" style="30" customWidth="1"/>
    <col min="8450" max="8450" width="10.7109375" style="30" bestFit="1" customWidth="1"/>
    <col min="8451" max="8451" width="4.85546875" style="30" bestFit="1" customWidth="1"/>
    <col min="8452" max="8452" width="12.42578125" style="30" bestFit="1" customWidth="1"/>
    <col min="8453" max="8453" width="11" style="30" bestFit="1" customWidth="1"/>
    <col min="8454" max="8454" width="15.42578125" style="30" bestFit="1" customWidth="1"/>
    <col min="8455" max="8455" width="14.140625" style="30" bestFit="1" customWidth="1"/>
    <col min="8456" max="8456" width="15.5703125" style="30" bestFit="1" customWidth="1"/>
    <col min="8457" max="8457" width="12.42578125" style="30" bestFit="1" customWidth="1"/>
    <col min="8458" max="8458" width="13.140625" style="30" bestFit="1" customWidth="1"/>
    <col min="8459" max="8459" width="12.42578125" style="30" bestFit="1" customWidth="1"/>
    <col min="8460" max="8703" width="9.140625" style="30"/>
    <col min="8704" max="8704" width="5.140625" style="30" bestFit="1" customWidth="1"/>
    <col min="8705" max="8705" width="44" style="30" customWidth="1"/>
    <col min="8706" max="8706" width="10.7109375" style="30" bestFit="1" customWidth="1"/>
    <col min="8707" max="8707" width="4.85546875" style="30" bestFit="1" customWidth="1"/>
    <col min="8708" max="8708" width="12.42578125" style="30" bestFit="1" customWidth="1"/>
    <col min="8709" max="8709" width="11" style="30" bestFit="1" customWidth="1"/>
    <col min="8710" max="8710" width="15.42578125" style="30" bestFit="1" customWidth="1"/>
    <col min="8711" max="8711" width="14.140625" style="30" bestFit="1" customWidth="1"/>
    <col min="8712" max="8712" width="15.5703125" style="30" bestFit="1" customWidth="1"/>
    <col min="8713" max="8713" width="12.42578125" style="30" bestFit="1" customWidth="1"/>
    <col min="8714" max="8714" width="13.140625" style="30" bestFit="1" customWidth="1"/>
    <col min="8715" max="8715" width="12.42578125" style="30" bestFit="1" customWidth="1"/>
    <col min="8716" max="8959" width="9.140625" style="30"/>
    <col min="8960" max="8960" width="5.140625" style="30" bestFit="1" customWidth="1"/>
    <col min="8961" max="8961" width="44" style="30" customWidth="1"/>
    <col min="8962" max="8962" width="10.7109375" style="30" bestFit="1" customWidth="1"/>
    <col min="8963" max="8963" width="4.85546875" style="30" bestFit="1" customWidth="1"/>
    <col min="8964" max="8964" width="12.42578125" style="30" bestFit="1" customWidth="1"/>
    <col min="8965" max="8965" width="11" style="30" bestFit="1" customWidth="1"/>
    <col min="8966" max="8966" width="15.42578125" style="30" bestFit="1" customWidth="1"/>
    <col min="8967" max="8967" width="14.140625" style="30" bestFit="1" customWidth="1"/>
    <col min="8968" max="8968" width="15.5703125" style="30" bestFit="1" customWidth="1"/>
    <col min="8969" max="8969" width="12.42578125" style="30" bestFit="1" customWidth="1"/>
    <col min="8970" max="8970" width="13.140625" style="30" bestFit="1" customWidth="1"/>
    <col min="8971" max="8971" width="12.42578125" style="30" bestFit="1" customWidth="1"/>
    <col min="8972" max="9215" width="9.140625" style="30"/>
    <col min="9216" max="9216" width="5.140625" style="30" bestFit="1" customWidth="1"/>
    <col min="9217" max="9217" width="44" style="30" customWidth="1"/>
    <col min="9218" max="9218" width="10.7109375" style="30" bestFit="1" customWidth="1"/>
    <col min="9219" max="9219" width="4.85546875" style="30" bestFit="1" customWidth="1"/>
    <col min="9220" max="9220" width="12.42578125" style="30" bestFit="1" customWidth="1"/>
    <col min="9221" max="9221" width="11" style="30" bestFit="1" customWidth="1"/>
    <col min="9222" max="9222" width="15.42578125" style="30" bestFit="1" customWidth="1"/>
    <col min="9223" max="9223" width="14.140625" style="30" bestFit="1" customWidth="1"/>
    <col min="9224" max="9224" width="15.5703125" style="30" bestFit="1" customWidth="1"/>
    <col min="9225" max="9225" width="12.42578125" style="30" bestFit="1" customWidth="1"/>
    <col min="9226" max="9226" width="13.140625" style="30" bestFit="1" customWidth="1"/>
    <col min="9227" max="9227" width="12.42578125" style="30" bestFit="1" customWidth="1"/>
    <col min="9228" max="9471" width="9.140625" style="30"/>
    <col min="9472" max="9472" width="5.140625" style="30" bestFit="1" customWidth="1"/>
    <col min="9473" max="9473" width="44" style="30" customWidth="1"/>
    <col min="9474" max="9474" width="10.7109375" style="30" bestFit="1" customWidth="1"/>
    <col min="9475" max="9475" width="4.85546875" style="30" bestFit="1" customWidth="1"/>
    <col min="9476" max="9476" width="12.42578125" style="30" bestFit="1" customWidth="1"/>
    <col min="9477" max="9477" width="11" style="30" bestFit="1" customWidth="1"/>
    <col min="9478" max="9478" width="15.42578125" style="30" bestFit="1" customWidth="1"/>
    <col min="9479" max="9479" width="14.140625" style="30" bestFit="1" customWidth="1"/>
    <col min="9480" max="9480" width="15.5703125" style="30" bestFit="1" customWidth="1"/>
    <col min="9481" max="9481" width="12.42578125" style="30" bestFit="1" customWidth="1"/>
    <col min="9482" max="9482" width="13.140625" style="30" bestFit="1" customWidth="1"/>
    <col min="9483" max="9483" width="12.42578125" style="30" bestFit="1" customWidth="1"/>
    <col min="9484" max="9727" width="9.140625" style="30"/>
    <col min="9728" max="9728" width="5.140625" style="30" bestFit="1" customWidth="1"/>
    <col min="9729" max="9729" width="44" style="30" customWidth="1"/>
    <col min="9730" max="9730" width="10.7109375" style="30" bestFit="1" customWidth="1"/>
    <col min="9731" max="9731" width="4.85546875" style="30" bestFit="1" customWidth="1"/>
    <col min="9732" max="9732" width="12.42578125" style="30" bestFit="1" customWidth="1"/>
    <col min="9733" max="9733" width="11" style="30" bestFit="1" customWidth="1"/>
    <col min="9734" max="9734" width="15.42578125" style="30" bestFit="1" customWidth="1"/>
    <col min="9735" max="9735" width="14.140625" style="30" bestFit="1" customWidth="1"/>
    <col min="9736" max="9736" width="15.5703125" style="30" bestFit="1" customWidth="1"/>
    <col min="9737" max="9737" width="12.42578125" style="30" bestFit="1" customWidth="1"/>
    <col min="9738" max="9738" width="13.140625" style="30" bestFit="1" customWidth="1"/>
    <col min="9739" max="9739" width="12.42578125" style="30" bestFit="1" customWidth="1"/>
    <col min="9740" max="9983" width="9.140625" style="30"/>
    <col min="9984" max="9984" width="5.140625" style="30" bestFit="1" customWidth="1"/>
    <col min="9985" max="9985" width="44" style="30" customWidth="1"/>
    <col min="9986" max="9986" width="10.7109375" style="30" bestFit="1" customWidth="1"/>
    <col min="9987" max="9987" width="4.85546875" style="30" bestFit="1" customWidth="1"/>
    <col min="9988" max="9988" width="12.42578125" style="30" bestFit="1" customWidth="1"/>
    <col min="9989" max="9989" width="11" style="30" bestFit="1" customWidth="1"/>
    <col min="9990" max="9990" width="15.42578125" style="30" bestFit="1" customWidth="1"/>
    <col min="9991" max="9991" width="14.140625" style="30" bestFit="1" customWidth="1"/>
    <col min="9992" max="9992" width="15.5703125" style="30" bestFit="1" customWidth="1"/>
    <col min="9993" max="9993" width="12.42578125" style="30" bestFit="1" customWidth="1"/>
    <col min="9994" max="9994" width="13.140625" style="30" bestFit="1" customWidth="1"/>
    <col min="9995" max="9995" width="12.42578125" style="30" bestFit="1" customWidth="1"/>
    <col min="9996" max="10239" width="9.140625" style="30"/>
    <col min="10240" max="10240" width="5.140625" style="30" bestFit="1" customWidth="1"/>
    <col min="10241" max="10241" width="44" style="30" customWidth="1"/>
    <col min="10242" max="10242" width="10.7109375" style="30" bestFit="1" customWidth="1"/>
    <col min="10243" max="10243" width="4.85546875" style="30" bestFit="1" customWidth="1"/>
    <col min="10244" max="10244" width="12.42578125" style="30" bestFit="1" customWidth="1"/>
    <col min="10245" max="10245" width="11" style="30" bestFit="1" customWidth="1"/>
    <col min="10246" max="10246" width="15.42578125" style="30" bestFit="1" customWidth="1"/>
    <col min="10247" max="10247" width="14.140625" style="30" bestFit="1" customWidth="1"/>
    <col min="10248" max="10248" width="15.5703125" style="30" bestFit="1" customWidth="1"/>
    <col min="10249" max="10249" width="12.42578125" style="30" bestFit="1" customWidth="1"/>
    <col min="10250" max="10250" width="13.140625" style="30" bestFit="1" customWidth="1"/>
    <col min="10251" max="10251" width="12.42578125" style="30" bestFit="1" customWidth="1"/>
    <col min="10252" max="10495" width="9.140625" style="30"/>
    <col min="10496" max="10496" width="5.140625" style="30" bestFit="1" customWidth="1"/>
    <col min="10497" max="10497" width="44" style="30" customWidth="1"/>
    <col min="10498" max="10498" width="10.7109375" style="30" bestFit="1" customWidth="1"/>
    <col min="10499" max="10499" width="4.85546875" style="30" bestFit="1" customWidth="1"/>
    <col min="10500" max="10500" width="12.42578125" style="30" bestFit="1" customWidth="1"/>
    <col min="10501" max="10501" width="11" style="30" bestFit="1" customWidth="1"/>
    <col min="10502" max="10502" width="15.42578125" style="30" bestFit="1" customWidth="1"/>
    <col min="10503" max="10503" width="14.140625" style="30" bestFit="1" customWidth="1"/>
    <col min="10504" max="10504" width="15.5703125" style="30" bestFit="1" customWidth="1"/>
    <col min="10505" max="10505" width="12.42578125" style="30" bestFit="1" customWidth="1"/>
    <col min="10506" max="10506" width="13.140625" style="30" bestFit="1" customWidth="1"/>
    <col min="10507" max="10507" width="12.42578125" style="30" bestFit="1" customWidth="1"/>
    <col min="10508" max="10751" width="9.140625" style="30"/>
    <col min="10752" max="10752" width="5.140625" style="30" bestFit="1" customWidth="1"/>
    <col min="10753" max="10753" width="44" style="30" customWidth="1"/>
    <col min="10754" max="10754" width="10.7109375" style="30" bestFit="1" customWidth="1"/>
    <col min="10755" max="10755" width="4.85546875" style="30" bestFit="1" customWidth="1"/>
    <col min="10756" max="10756" width="12.42578125" style="30" bestFit="1" customWidth="1"/>
    <col min="10757" max="10757" width="11" style="30" bestFit="1" customWidth="1"/>
    <col min="10758" max="10758" width="15.42578125" style="30" bestFit="1" customWidth="1"/>
    <col min="10759" max="10759" width="14.140625" style="30" bestFit="1" customWidth="1"/>
    <col min="10760" max="10760" width="15.5703125" style="30" bestFit="1" customWidth="1"/>
    <col min="10761" max="10761" width="12.42578125" style="30" bestFit="1" customWidth="1"/>
    <col min="10762" max="10762" width="13.140625" style="30" bestFit="1" customWidth="1"/>
    <col min="10763" max="10763" width="12.42578125" style="30" bestFit="1" customWidth="1"/>
    <col min="10764" max="11007" width="9.140625" style="30"/>
    <col min="11008" max="11008" width="5.140625" style="30" bestFit="1" customWidth="1"/>
    <col min="11009" max="11009" width="44" style="30" customWidth="1"/>
    <col min="11010" max="11010" width="10.7109375" style="30" bestFit="1" customWidth="1"/>
    <col min="11011" max="11011" width="4.85546875" style="30" bestFit="1" customWidth="1"/>
    <col min="11012" max="11012" width="12.42578125" style="30" bestFit="1" customWidth="1"/>
    <col min="11013" max="11013" width="11" style="30" bestFit="1" customWidth="1"/>
    <col min="11014" max="11014" width="15.42578125" style="30" bestFit="1" customWidth="1"/>
    <col min="11015" max="11015" width="14.140625" style="30" bestFit="1" customWidth="1"/>
    <col min="11016" max="11016" width="15.5703125" style="30" bestFit="1" customWidth="1"/>
    <col min="11017" max="11017" width="12.42578125" style="30" bestFit="1" customWidth="1"/>
    <col min="11018" max="11018" width="13.140625" style="30" bestFit="1" customWidth="1"/>
    <col min="11019" max="11019" width="12.42578125" style="30" bestFit="1" customWidth="1"/>
    <col min="11020" max="11263" width="9.140625" style="30"/>
    <col min="11264" max="11264" width="5.140625" style="30" bestFit="1" customWidth="1"/>
    <col min="11265" max="11265" width="44" style="30" customWidth="1"/>
    <col min="11266" max="11266" width="10.7109375" style="30" bestFit="1" customWidth="1"/>
    <col min="11267" max="11267" width="4.85546875" style="30" bestFit="1" customWidth="1"/>
    <col min="11268" max="11268" width="12.42578125" style="30" bestFit="1" customWidth="1"/>
    <col min="11269" max="11269" width="11" style="30" bestFit="1" customWidth="1"/>
    <col min="11270" max="11270" width="15.42578125" style="30" bestFit="1" customWidth="1"/>
    <col min="11271" max="11271" width="14.140625" style="30" bestFit="1" customWidth="1"/>
    <col min="11272" max="11272" width="15.5703125" style="30" bestFit="1" customWidth="1"/>
    <col min="11273" max="11273" width="12.42578125" style="30" bestFit="1" customWidth="1"/>
    <col min="11274" max="11274" width="13.140625" style="30" bestFit="1" customWidth="1"/>
    <col min="11275" max="11275" width="12.42578125" style="30" bestFit="1" customWidth="1"/>
    <col min="11276" max="11519" width="9.140625" style="30"/>
    <col min="11520" max="11520" width="5.140625" style="30" bestFit="1" customWidth="1"/>
    <col min="11521" max="11521" width="44" style="30" customWidth="1"/>
    <col min="11522" max="11522" width="10.7109375" style="30" bestFit="1" customWidth="1"/>
    <col min="11523" max="11523" width="4.85546875" style="30" bestFit="1" customWidth="1"/>
    <col min="11524" max="11524" width="12.42578125" style="30" bestFit="1" customWidth="1"/>
    <col min="11525" max="11525" width="11" style="30" bestFit="1" customWidth="1"/>
    <col min="11526" max="11526" width="15.42578125" style="30" bestFit="1" customWidth="1"/>
    <col min="11527" max="11527" width="14.140625" style="30" bestFit="1" customWidth="1"/>
    <col min="11528" max="11528" width="15.5703125" style="30" bestFit="1" customWidth="1"/>
    <col min="11529" max="11529" width="12.42578125" style="30" bestFit="1" customWidth="1"/>
    <col min="11530" max="11530" width="13.140625" style="30" bestFit="1" customWidth="1"/>
    <col min="11531" max="11531" width="12.42578125" style="30" bestFit="1" customWidth="1"/>
    <col min="11532" max="11775" width="9.140625" style="30"/>
    <col min="11776" max="11776" width="5.140625" style="30" bestFit="1" customWidth="1"/>
    <col min="11777" max="11777" width="44" style="30" customWidth="1"/>
    <col min="11778" max="11778" width="10.7109375" style="30" bestFit="1" customWidth="1"/>
    <col min="11779" max="11779" width="4.85546875" style="30" bestFit="1" customWidth="1"/>
    <col min="11780" max="11780" width="12.42578125" style="30" bestFit="1" customWidth="1"/>
    <col min="11781" max="11781" width="11" style="30" bestFit="1" customWidth="1"/>
    <col min="11782" max="11782" width="15.42578125" style="30" bestFit="1" customWidth="1"/>
    <col min="11783" max="11783" width="14.140625" style="30" bestFit="1" customWidth="1"/>
    <col min="11784" max="11784" width="15.5703125" style="30" bestFit="1" customWidth="1"/>
    <col min="11785" max="11785" width="12.42578125" style="30" bestFit="1" customWidth="1"/>
    <col min="11786" max="11786" width="13.140625" style="30" bestFit="1" customWidth="1"/>
    <col min="11787" max="11787" width="12.42578125" style="30" bestFit="1" customWidth="1"/>
    <col min="11788" max="12031" width="9.140625" style="30"/>
    <col min="12032" max="12032" width="5.140625" style="30" bestFit="1" customWidth="1"/>
    <col min="12033" max="12033" width="44" style="30" customWidth="1"/>
    <col min="12034" max="12034" width="10.7109375" style="30" bestFit="1" customWidth="1"/>
    <col min="12035" max="12035" width="4.85546875" style="30" bestFit="1" customWidth="1"/>
    <col min="12036" max="12036" width="12.42578125" style="30" bestFit="1" customWidth="1"/>
    <col min="12037" max="12037" width="11" style="30" bestFit="1" customWidth="1"/>
    <col min="12038" max="12038" width="15.42578125" style="30" bestFit="1" customWidth="1"/>
    <col min="12039" max="12039" width="14.140625" style="30" bestFit="1" customWidth="1"/>
    <col min="12040" max="12040" width="15.5703125" style="30" bestFit="1" customWidth="1"/>
    <col min="12041" max="12041" width="12.42578125" style="30" bestFit="1" customWidth="1"/>
    <col min="12042" max="12042" width="13.140625" style="30" bestFit="1" customWidth="1"/>
    <col min="12043" max="12043" width="12.42578125" style="30" bestFit="1" customWidth="1"/>
    <col min="12044" max="12287" width="9.140625" style="30"/>
    <col min="12288" max="12288" width="5.140625" style="30" bestFit="1" customWidth="1"/>
    <col min="12289" max="12289" width="44" style="30" customWidth="1"/>
    <col min="12290" max="12290" width="10.7109375" style="30" bestFit="1" customWidth="1"/>
    <col min="12291" max="12291" width="4.85546875" style="30" bestFit="1" customWidth="1"/>
    <col min="12292" max="12292" width="12.42578125" style="30" bestFit="1" customWidth="1"/>
    <col min="12293" max="12293" width="11" style="30" bestFit="1" customWidth="1"/>
    <col min="12294" max="12294" width="15.42578125" style="30" bestFit="1" customWidth="1"/>
    <col min="12295" max="12295" width="14.140625" style="30" bestFit="1" customWidth="1"/>
    <col min="12296" max="12296" width="15.5703125" style="30" bestFit="1" customWidth="1"/>
    <col min="12297" max="12297" width="12.42578125" style="30" bestFit="1" customWidth="1"/>
    <col min="12298" max="12298" width="13.140625" style="30" bestFit="1" customWidth="1"/>
    <col min="12299" max="12299" width="12.42578125" style="30" bestFit="1" customWidth="1"/>
    <col min="12300" max="12543" width="9.140625" style="30"/>
    <col min="12544" max="12544" width="5.140625" style="30" bestFit="1" customWidth="1"/>
    <col min="12545" max="12545" width="44" style="30" customWidth="1"/>
    <col min="12546" max="12546" width="10.7109375" style="30" bestFit="1" customWidth="1"/>
    <col min="12547" max="12547" width="4.85546875" style="30" bestFit="1" customWidth="1"/>
    <col min="12548" max="12548" width="12.42578125" style="30" bestFit="1" customWidth="1"/>
    <col min="12549" max="12549" width="11" style="30" bestFit="1" customWidth="1"/>
    <col min="12550" max="12550" width="15.42578125" style="30" bestFit="1" customWidth="1"/>
    <col min="12551" max="12551" width="14.140625" style="30" bestFit="1" customWidth="1"/>
    <col min="12552" max="12552" width="15.5703125" style="30" bestFit="1" customWidth="1"/>
    <col min="12553" max="12553" width="12.42578125" style="30" bestFit="1" customWidth="1"/>
    <col min="12554" max="12554" width="13.140625" style="30" bestFit="1" customWidth="1"/>
    <col min="12555" max="12555" width="12.42578125" style="30" bestFit="1" customWidth="1"/>
    <col min="12556" max="12799" width="9.140625" style="30"/>
    <col min="12800" max="12800" width="5.140625" style="30" bestFit="1" customWidth="1"/>
    <col min="12801" max="12801" width="44" style="30" customWidth="1"/>
    <col min="12802" max="12802" width="10.7109375" style="30" bestFit="1" customWidth="1"/>
    <col min="12803" max="12803" width="4.85546875" style="30" bestFit="1" customWidth="1"/>
    <col min="12804" max="12804" width="12.42578125" style="30" bestFit="1" customWidth="1"/>
    <col min="12805" max="12805" width="11" style="30" bestFit="1" customWidth="1"/>
    <col min="12806" max="12806" width="15.42578125" style="30" bestFit="1" customWidth="1"/>
    <col min="12807" max="12807" width="14.140625" style="30" bestFit="1" customWidth="1"/>
    <col min="12808" max="12808" width="15.5703125" style="30" bestFit="1" customWidth="1"/>
    <col min="12809" max="12809" width="12.42578125" style="30" bestFit="1" customWidth="1"/>
    <col min="12810" max="12810" width="13.140625" style="30" bestFit="1" customWidth="1"/>
    <col min="12811" max="12811" width="12.42578125" style="30" bestFit="1" customWidth="1"/>
    <col min="12812" max="13055" width="9.140625" style="30"/>
    <col min="13056" max="13056" width="5.140625" style="30" bestFit="1" customWidth="1"/>
    <col min="13057" max="13057" width="44" style="30" customWidth="1"/>
    <col min="13058" max="13058" width="10.7109375" style="30" bestFit="1" customWidth="1"/>
    <col min="13059" max="13059" width="4.85546875" style="30" bestFit="1" customWidth="1"/>
    <col min="13060" max="13060" width="12.42578125" style="30" bestFit="1" customWidth="1"/>
    <col min="13061" max="13061" width="11" style="30" bestFit="1" customWidth="1"/>
    <col min="13062" max="13062" width="15.42578125" style="30" bestFit="1" customWidth="1"/>
    <col min="13063" max="13063" width="14.140625" style="30" bestFit="1" customWidth="1"/>
    <col min="13064" max="13064" width="15.5703125" style="30" bestFit="1" customWidth="1"/>
    <col min="13065" max="13065" width="12.42578125" style="30" bestFit="1" customWidth="1"/>
    <col min="13066" max="13066" width="13.140625" style="30" bestFit="1" customWidth="1"/>
    <col min="13067" max="13067" width="12.42578125" style="30" bestFit="1" customWidth="1"/>
    <col min="13068" max="13311" width="9.140625" style="30"/>
    <col min="13312" max="13312" width="5.140625" style="30" bestFit="1" customWidth="1"/>
    <col min="13313" max="13313" width="44" style="30" customWidth="1"/>
    <col min="13314" max="13314" width="10.7109375" style="30" bestFit="1" customWidth="1"/>
    <col min="13315" max="13315" width="4.85546875" style="30" bestFit="1" customWidth="1"/>
    <col min="13316" max="13316" width="12.42578125" style="30" bestFit="1" customWidth="1"/>
    <col min="13317" max="13317" width="11" style="30" bestFit="1" customWidth="1"/>
    <col min="13318" max="13318" width="15.42578125" style="30" bestFit="1" customWidth="1"/>
    <col min="13319" max="13319" width="14.140625" style="30" bestFit="1" customWidth="1"/>
    <col min="13320" max="13320" width="15.5703125" style="30" bestFit="1" customWidth="1"/>
    <col min="13321" max="13321" width="12.42578125" style="30" bestFit="1" customWidth="1"/>
    <col min="13322" max="13322" width="13.140625" style="30" bestFit="1" customWidth="1"/>
    <col min="13323" max="13323" width="12.42578125" style="30" bestFit="1" customWidth="1"/>
    <col min="13324" max="13567" width="9.140625" style="30"/>
    <col min="13568" max="13568" width="5.140625" style="30" bestFit="1" customWidth="1"/>
    <col min="13569" max="13569" width="44" style="30" customWidth="1"/>
    <col min="13570" max="13570" width="10.7109375" style="30" bestFit="1" customWidth="1"/>
    <col min="13571" max="13571" width="4.85546875" style="30" bestFit="1" customWidth="1"/>
    <col min="13572" max="13572" width="12.42578125" style="30" bestFit="1" customWidth="1"/>
    <col min="13573" max="13573" width="11" style="30" bestFit="1" customWidth="1"/>
    <col min="13574" max="13574" width="15.42578125" style="30" bestFit="1" customWidth="1"/>
    <col min="13575" max="13575" width="14.140625" style="30" bestFit="1" customWidth="1"/>
    <col min="13576" max="13576" width="15.5703125" style="30" bestFit="1" customWidth="1"/>
    <col min="13577" max="13577" width="12.42578125" style="30" bestFit="1" customWidth="1"/>
    <col min="13578" max="13578" width="13.140625" style="30" bestFit="1" customWidth="1"/>
    <col min="13579" max="13579" width="12.42578125" style="30" bestFit="1" customWidth="1"/>
    <col min="13580" max="13823" width="9.140625" style="30"/>
    <col min="13824" max="13824" width="5.140625" style="30" bestFit="1" customWidth="1"/>
    <col min="13825" max="13825" width="44" style="30" customWidth="1"/>
    <col min="13826" max="13826" width="10.7109375" style="30" bestFit="1" customWidth="1"/>
    <col min="13827" max="13827" width="4.85546875" style="30" bestFit="1" customWidth="1"/>
    <col min="13828" max="13828" width="12.42578125" style="30" bestFit="1" customWidth="1"/>
    <col min="13829" max="13829" width="11" style="30" bestFit="1" customWidth="1"/>
    <col min="13830" max="13830" width="15.42578125" style="30" bestFit="1" customWidth="1"/>
    <col min="13831" max="13831" width="14.140625" style="30" bestFit="1" customWidth="1"/>
    <col min="13832" max="13832" width="15.5703125" style="30" bestFit="1" customWidth="1"/>
    <col min="13833" max="13833" width="12.42578125" style="30" bestFit="1" customWidth="1"/>
    <col min="13834" max="13834" width="13.140625" style="30" bestFit="1" customWidth="1"/>
    <col min="13835" max="13835" width="12.42578125" style="30" bestFit="1" customWidth="1"/>
    <col min="13836" max="14079" width="9.140625" style="30"/>
    <col min="14080" max="14080" width="5.140625" style="30" bestFit="1" customWidth="1"/>
    <col min="14081" max="14081" width="44" style="30" customWidth="1"/>
    <col min="14082" max="14082" width="10.7109375" style="30" bestFit="1" customWidth="1"/>
    <col min="14083" max="14083" width="4.85546875" style="30" bestFit="1" customWidth="1"/>
    <col min="14084" max="14084" width="12.42578125" style="30" bestFit="1" customWidth="1"/>
    <col min="14085" max="14085" width="11" style="30" bestFit="1" customWidth="1"/>
    <col min="14086" max="14086" width="15.42578125" style="30" bestFit="1" customWidth="1"/>
    <col min="14087" max="14087" width="14.140625" style="30" bestFit="1" customWidth="1"/>
    <col min="14088" max="14088" width="15.5703125" style="30" bestFit="1" customWidth="1"/>
    <col min="14089" max="14089" width="12.42578125" style="30" bestFit="1" customWidth="1"/>
    <col min="14090" max="14090" width="13.140625" style="30" bestFit="1" customWidth="1"/>
    <col min="14091" max="14091" width="12.42578125" style="30" bestFit="1" customWidth="1"/>
    <col min="14092" max="14335" width="9.140625" style="30"/>
    <col min="14336" max="14336" width="5.140625" style="30" bestFit="1" customWidth="1"/>
    <col min="14337" max="14337" width="44" style="30" customWidth="1"/>
    <col min="14338" max="14338" width="10.7109375" style="30" bestFit="1" customWidth="1"/>
    <col min="14339" max="14339" width="4.85546875" style="30" bestFit="1" customWidth="1"/>
    <col min="14340" max="14340" width="12.42578125" style="30" bestFit="1" customWidth="1"/>
    <col min="14341" max="14341" width="11" style="30" bestFit="1" customWidth="1"/>
    <col min="14342" max="14342" width="15.42578125" style="30" bestFit="1" customWidth="1"/>
    <col min="14343" max="14343" width="14.140625" style="30" bestFit="1" customWidth="1"/>
    <col min="14344" max="14344" width="15.5703125" style="30" bestFit="1" customWidth="1"/>
    <col min="14345" max="14345" width="12.42578125" style="30" bestFit="1" customWidth="1"/>
    <col min="14346" max="14346" width="13.140625" style="30" bestFit="1" customWidth="1"/>
    <col min="14347" max="14347" width="12.42578125" style="30" bestFit="1" customWidth="1"/>
    <col min="14348" max="14591" width="9.140625" style="30"/>
    <col min="14592" max="14592" width="5.140625" style="30" bestFit="1" customWidth="1"/>
    <col min="14593" max="14593" width="44" style="30" customWidth="1"/>
    <col min="14594" max="14594" width="10.7109375" style="30" bestFit="1" customWidth="1"/>
    <col min="14595" max="14595" width="4.85546875" style="30" bestFit="1" customWidth="1"/>
    <col min="14596" max="14596" width="12.42578125" style="30" bestFit="1" customWidth="1"/>
    <col min="14597" max="14597" width="11" style="30" bestFit="1" customWidth="1"/>
    <col min="14598" max="14598" width="15.42578125" style="30" bestFit="1" customWidth="1"/>
    <col min="14599" max="14599" width="14.140625" style="30" bestFit="1" customWidth="1"/>
    <col min="14600" max="14600" width="15.5703125" style="30" bestFit="1" customWidth="1"/>
    <col min="14601" max="14601" width="12.42578125" style="30" bestFit="1" customWidth="1"/>
    <col min="14602" max="14602" width="13.140625" style="30" bestFit="1" customWidth="1"/>
    <col min="14603" max="14603" width="12.42578125" style="30" bestFit="1" customWidth="1"/>
    <col min="14604" max="14847" width="9.140625" style="30"/>
    <col min="14848" max="14848" width="5.140625" style="30" bestFit="1" customWidth="1"/>
    <col min="14849" max="14849" width="44" style="30" customWidth="1"/>
    <col min="14850" max="14850" width="10.7109375" style="30" bestFit="1" customWidth="1"/>
    <col min="14851" max="14851" width="4.85546875" style="30" bestFit="1" customWidth="1"/>
    <col min="14852" max="14852" width="12.42578125" style="30" bestFit="1" customWidth="1"/>
    <col min="14853" max="14853" width="11" style="30" bestFit="1" customWidth="1"/>
    <col min="14854" max="14854" width="15.42578125" style="30" bestFit="1" customWidth="1"/>
    <col min="14855" max="14855" width="14.140625" style="30" bestFit="1" customWidth="1"/>
    <col min="14856" max="14856" width="15.5703125" style="30" bestFit="1" customWidth="1"/>
    <col min="14857" max="14857" width="12.42578125" style="30" bestFit="1" customWidth="1"/>
    <col min="14858" max="14858" width="13.140625" style="30" bestFit="1" customWidth="1"/>
    <col min="14859" max="14859" width="12.42578125" style="30" bestFit="1" customWidth="1"/>
    <col min="14860" max="15103" width="9.140625" style="30"/>
    <col min="15104" max="15104" width="5.140625" style="30" bestFit="1" customWidth="1"/>
    <col min="15105" max="15105" width="44" style="30" customWidth="1"/>
    <col min="15106" max="15106" width="10.7109375" style="30" bestFit="1" customWidth="1"/>
    <col min="15107" max="15107" width="4.85546875" style="30" bestFit="1" customWidth="1"/>
    <col min="15108" max="15108" width="12.42578125" style="30" bestFit="1" customWidth="1"/>
    <col min="15109" max="15109" width="11" style="30" bestFit="1" customWidth="1"/>
    <col min="15110" max="15110" width="15.42578125" style="30" bestFit="1" customWidth="1"/>
    <col min="15111" max="15111" width="14.140625" style="30" bestFit="1" customWidth="1"/>
    <col min="15112" max="15112" width="15.5703125" style="30" bestFit="1" customWidth="1"/>
    <col min="15113" max="15113" width="12.42578125" style="30" bestFit="1" customWidth="1"/>
    <col min="15114" max="15114" width="13.140625" style="30" bestFit="1" customWidth="1"/>
    <col min="15115" max="15115" width="12.42578125" style="30" bestFit="1" customWidth="1"/>
    <col min="15116" max="15359" width="9.140625" style="30"/>
    <col min="15360" max="15360" width="5.140625" style="30" bestFit="1" customWidth="1"/>
    <col min="15361" max="15361" width="44" style="30" customWidth="1"/>
    <col min="15362" max="15362" width="10.7109375" style="30" bestFit="1" customWidth="1"/>
    <col min="15363" max="15363" width="4.85546875" style="30" bestFit="1" customWidth="1"/>
    <col min="15364" max="15364" width="12.42578125" style="30" bestFit="1" customWidth="1"/>
    <col min="15365" max="15365" width="11" style="30" bestFit="1" customWidth="1"/>
    <col min="15366" max="15366" width="15.42578125" style="30" bestFit="1" customWidth="1"/>
    <col min="15367" max="15367" width="14.140625" style="30" bestFit="1" customWidth="1"/>
    <col min="15368" max="15368" width="15.5703125" style="30" bestFit="1" customWidth="1"/>
    <col min="15369" max="15369" width="12.42578125" style="30" bestFit="1" customWidth="1"/>
    <col min="15370" max="15370" width="13.140625" style="30" bestFit="1" customWidth="1"/>
    <col min="15371" max="15371" width="12.42578125" style="30" bestFit="1" customWidth="1"/>
    <col min="15372" max="15615" width="9.140625" style="30"/>
    <col min="15616" max="15616" width="5.140625" style="30" bestFit="1" customWidth="1"/>
    <col min="15617" max="15617" width="44" style="30" customWidth="1"/>
    <col min="15618" max="15618" width="10.7109375" style="30" bestFit="1" customWidth="1"/>
    <col min="15619" max="15619" width="4.85546875" style="30" bestFit="1" customWidth="1"/>
    <col min="15620" max="15620" width="12.42578125" style="30" bestFit="1" customWidth="1"/>
    <col min="15621" max="15621" width="11" style="30" bestFit="1" customWidth="1"/>
    <col min="15622" max="15622" width="15.42578125" style="30" bestFit="1" customWidth="1"/>
    <col min="15623" max="15623" width="14.140625" style="30" bestFit="1" customWidth="1"/>
    <col min="15624" max="15624" width="15.5703125" style="30" bestFit="1" customWidth="1"/>
    <col min="15625" max="15625" width="12.42578125" style="30" bestFit="1" customWidth="1"/>
    <col min="15626" max="15626" width="13.140625" style="30" bestFit="1" customWidth="1"/>
    <col min="15627" max="15627" width="12.42578125" style="30" bestFit="1" customWidth="1"/>
    <col min="15628" max="15871" width="9.140625" style="30"/>
    <col min="15872" max="15872" width="5.140625" style="30" bestFit="1" customWidth="1"/>
    <col min="15873" max="15873" width="44" style="30" customWidth="1"/>
    <col min="15874" max="15874" width="10.7109375" style="30" bestFit="1" customWidth="1"/>
    <col min="15875" max="15875" width="4.85546875" style="30" bestFit="1" customWidth="1"/>
    <col min="15876" max="15876" width="12.42578125" style="30" bestFit="1" customWidth="1"/>
    <col min="15877" max="15877" width="11" style="30" bestFit="1" customWidth="1"/>
    <col min="15878" max="15878" width="15.42578125" style="30" bestFit="1" customWidth="1"/>
    <col min="15879" max="15879" width="14.140625" style="30" bestFit="1" customWidth="1"/>
    <col min="15880" max="15880" width="15.5703125" style="30" bestFit="1" customWidth="1"/>
    <col min="15881" max="15881" width="12.42578125" style="30" bestFit="1" customWidth="1"/>
    <col min="15882" max="15882" width="13.140625" style="30" bestFit="1" customWidth="1"/>
    <col min="15883" max="15883" width="12.42578125" style="30" bestFit="1" customWidth="1"/>
    <col min="15884" max="16127" width="9.140625" style="30"/>
    <col min="16128" max="16128" width="5.140625" style="30" bestFit="1" customWidth="1"/>
    <col min="16129" max="16129" width="44" style="30" customWidth="1"/>
    <col min="16130" max="16130" width="10.7109375" style="30" bestFit="1" customWidth="1"/>
    <col min="16131" max="16131" width="4.85546875" style="30" bestFit="1" customWidth="1"/>
    <col min="16132" max="16132" width="12.42578125" style="30" bestFit="1" customWidth="1"/>
    <col min="16133" max="16133" width="11" style="30" bestFit="1" customWidth="1"/>
    <col min="16134" max="16134" width="15.42578125" style="30" bestFit="1" customWidth="1"/>
    <col min="16135" max="16135" width="14.140625" style="30" bestFit="1" customWidth="1"/>
    <col min="16136" max="16136" width="15.5703125" style="30" bestFit="1" customWidth="1"/>
    <col min="16137" max="16137" width="12.42578125" style="30" bestFit="1" customWidth="1"/>
    <col min="16138" max="16138" width="13.140625" style="30" bestFit="1" customWidth="1"/>
    <col min="16139" max="16139" width="12.42578125" style="30" bestFit="1" customWidth="1"/>
    <col min="16140" max="16384" width="9.140625" style="30"/>
  </cols>
  <sheetData>
    <row r="1" spans="1:9" ht="20.25" x14ac:dyDescent="0.2">
      <c r="A1" s="78"/>
      <c r="B1" s="78"/>
      <c r="C1" s="78"/>
      <c r="D1" s="78"/>
      <c r="E1" s="79"/>
      <c r="F1" s="79"/>
      <c r="G1" s="79"/>
      <c r="H1" s="79"/>
      <c r="I1" s="79"/>
    </row>
    <row r="2" spans="1:9" s="36" customFormat="1" ht="20.25" x14ac:dyDescent="0.2">
      <c r="A2" s="204" t="str">
        <f>Összesítő!A2</f>
        <v xml:space="preserve">KECSKÉD - ORVOSI </v>
      </c>
      <c r="B2" s="204"/>
      <c r="C2" s="204"/>
      <c r="D2" s="204"/>
      <c r="E2" s="204"/>
      <c r="F2" s="204"/>
      <c r="G2" s="204"/>
      <c r="H2" s="204"/>
      <c r="I2" s="204"/>
    </row>
    <row r="3" spans="1:9" s="36" customFormat="1" ht="20.25" x14ac:dyDescent="0.2">
      <c r="A3" s="204" t="s">
        <v>35</v>
      </c>
      <c r="B3" s="204"/>
      <c r="C3" s="204"/>
      <c r="D3" s="204"/>
      <c r="E3" s="204"/>
      <c r="F3" s="204"/>
      <c r="G3" s="204"/>
      <c r="H3" s="204"/>
      <c r="I3" s="204"/>
    </row>
    <row r="4" spans="1:9" s="36" customFormat="1" ht="20.25" x14ac:dyDescent="0.2">
      <c r="A4" s="204" t="s">
        <v>96</v>
      </c>
      <c r="B4" s="204"/>
      <c r="C4" s="204"/>
      <c r="D4" s="204"/>
      <c r="E4" s="204"/>
      <c r="F4" s="204"/>
      <c r="G4" s="204"/>
      <c r="H4" s="204"/>
      <c r="I4" s="204"/>
    </row>
    <row r="5" spans="1:9" s="36" customFormat="1" ht="20.25" x14ac:dyDescent="0.2">
      <c r="A5" s="205" t="str">
        <f>Összesítő!A3</f>
        <v>2852 Kecskéd, Főurca 3, HRSZ 380</v>
      </c>
      <c r="B5" s="205"/>
      <c r="C5" s="205"/>
      <c r="D5" s="205"/>
      <c r="E5" s="205"/>
      <c r="F5" s="205"/>
      <c r="G5" s="205"/>
      <c r="H5" s="205"/>
      <c r="I5" s="205"/>
    </row>
    <row r="6" spans="1:9" s="36" customFormat="1" ht="20.25" x14ac:dyDescent="0.2">
      <c r="A6" s="173"/>
      <c r="B6" s="173"/>
      <c r="C6" s="173"/>
      <c r="D6" s="173"/>
      <c r="E6" s="173"/>
      <c r="F6" s="173"/>
      <c r="G6" s="173"/>
      <c r="H6" s="173"/>
      <c r="I6" s="173"/>
    </row>
    <row r="7" spans="1:9" s="34" customFormat="1" ht="25.5" x14ac:dyDescent="0.2">
      <c r="A7" s="70" t="s">
        <v>0</v>
      </c>
      <c r="B7" s="69" t="s">
        <v>1</v>
      </c>
      <c r="C7" s="69" t="s">
        <v>2</v>
      </c>
      <c r="D7" s="69" t="s">
        <v>24</v>
      </c>
      <c r="E7" s="69" t="s">
        <v>5</v>
      </c>
      <c r="F7" s="69" t="s">
        <v>6</v>
      </c>
      <c r="G7" s="69" t="s">
        <v>7</v>
      </c>
      <c r="H7" s="69" t="s">
        <v>8</v>
      </c>
      <c r="I7" s="165" t="s">
        <v>9</v>
      </c>
    </row>
    <row r="8" spans="1:9" s="35" customFormat="1" ht="18" x14ac:dyDescent="0.25">
      <c r="A8" s="191" t="s">
        <v>108</v>
      </c>
      <c r="B8" s="192"/>
      <c r="C8" s="192"/>
      <c r="D8" s="192"/>
      <c r="E8" s="72"/>
      <c r="F8" s="72"/>
      <c r="G8" s="72"/>
      <c r="H8" s="72"/>
      <c r="I8" s="72"/>
    </row>
    <row r="9" spans="1:9" s="36" customFormat="1" x14ac:dyDescent="0.2">
      <c r="A9" s="71">
        <v>1</v>
      </c>
      <c r="B9" s="94" t="s">
        <v>157</v>
      </c>
      <c r="C9" s="95">
        <v>1</v>
      </c>
      <c r="D9" s="96" t="s">
        <v>28</v>
      </c>
      <c r="E9" s="96"/>
      <c r="F9" s="97"/>
      <c r="G9" s="98">
        <f t="shared" ref="G9:G13" si="0">C9*E9</f>
        <v>0</v>
      </c>
      <c r="H9" s="98">
        <f t="shared" ref="H9:H13" si="1">C9*F9</f>
        <v>0</v>
      </c>
      <c r="I9" s="167">
        <f t="shared" ref="I9:I13" si="2">G9+H9</f>
        <v>0</v>
      </c>
    </row>
    <row r="10" spans="1:9" s="36" customFormat="1" x14ac:dyDescent="0.2">
      <c r="A10" s="71">
        <v>2</v>
      </c>
      <c r="B10" s="94" t="s">
        <v>156</v>
      </c>
      <c r="C10" s="95">
        <v>1</v>
      </c>
      <c r="D10" s="96" t="s">
        <v>26</v>
      </c>
      <c r="E10" s="96"/>
      <c r="F10" s="97"/>
      <c r="G10" s="98">
        <f t="shared" si="0"/>
        <v>0</v>
      </c>
      <c r="H10" s="98">
        <f t="shared" si="1"/>
        <v>0</v>
      </c>
      <c r="I10" s="167">
        <f t="shared" si="2"/>
        <v>0</v>
      </c>
    </row>
    <row r="11" spans="1:9" s="36" customFormat="1" x14ac:dyDescent="0.2">
      <c r="A11" s="71">
        <v>3</v>
      </c>
      <c r="B11" s="36" t="s">
        <v>111</v>
      </c>
      <c r="C11" s="95">
        <v>1</v>
      </c>
      <c r="D11" s="96" t="s">
        <v>26</v>
      </c>
      <c r="E11" s="96"/>
      <c r="F11" s="97"/>
      <c r="G11" s="98">
        <f t="shared" si="0"/>
        <v>0</v>
      </c>
      <c r="H11" s="98">
        <f t="shared" si="1"/>
        <v>0</v>
      </c>
      <c r="I11" s="167">
        <f t="shared" si="2"/>
        <v>0</v>
      </c>
    </row>
    <row r="12" spans="1:9" s="36" customFormat="1" x14ac:dyDescent="0.2">
      <c r="A12" s="71">
        <v>4</v>
      </c>
      <c r="B12" s="106" t="s">
        <v>110</v>
      </c>
      <c r="C12" s="95">
        <v>6</v>
      </c>
      <c r="D12" s="96" t="s">
        <v>27</v>
      </c>
      <c r="E12" s="96"/>
      <c r="F12" s="97"/>
      <c r="G12" s="98">
        <f t="shared" ref="G12" si="3">C12*E12</f>
        <v>0</v>
      </c>
      <c r="H12" s="98">
        <f t="shared" ref="H12" si="4">C12*F12</f>
        <v>0</v>
      </c>
      <c r="I12" s="167">
        <f t="shared" ref="I12" si="5">G12+H12</f>
        <v>0</v>
      </c>
    </row>
    <row r="13" spans="1:9" s="36" customFormat="1" x14ac:dyDescent="0.2">
      <c r="A13" s="71">
        <v>5</v>
      </c>
      <c r="B13" s="94" t="s">
        <v>104</v>
      </c>
      <c r="C13" s="95">
        <v>15</v>
      </c>
      <c r="D13" s="96" t="s">
        <v>27</v>
      </c>
      <c r="E13" s="96"/>
      <c r="F13" s="97"/>
      <c r="G13" s="98">
        <f t="shared" si="0"/>
        <v>0</v>
      </c>
      <c r="H13" s="98">
        <f t="shared" si="1"/>
        <v>0</v>
      </c>
      <c r="I13" s="167">
        <f t="shared" si="2"/>
        <v>0</v>
      </c>
    </row>
    <row r="14" spans="1:9" s="36" customFormat="1" x14ac:dyDescent="0.2">
      <c r="A14" s="71">
        <v>6</v>
      </c>
      <c r="B14" s="94" t="s">
        <v>103</v>
      </c>
      <c r="C14" s="95">
        <v>1</v>
      </c>
      <c r="D14" s="96" t="s">
        <v>26</v>
      </c>
      <c r="E14" s="96"/>
      <c r="F14" s="97"/>
      <c r="G14" s="98">
        <f t="shared" ref="G14" si="6">C14*E14</f>
        <v>0</v>
      </c>
      <c r="H14" s="98">
        <f t="shared" ref="H14" si="7">C14*F14</f>
        <v>0</v>
      </c>
      <c r="I14" s="167">
        <f t="shared" ref="I14" si="8">G14+H14</f>
        <v>0</v>
      </c>
    </row>
    <row r="15" spans="1:9" s="36" customFormat="1" x14ac:dyDescent="0.2">
      <c r="A15" s="71">
        <v>7</v>
      </c>
      <c r="B15" s="94" t="s">
        <v>99</v>
      </c>
      <c r="C15" s="95">
        <v>1</v>
      </c>
      <c r="D15" s="96" t="s">
        <v>26</v>
      </c>
      <c r="E15" s="96"/>
      <c r="F15" s="97"/>
      <c r="G15" s="98">
        <f t="shared" ref="G15" si="9">C15*E15</f>
        <v>0</v>
      </c>
      <c r="H15" s="98">
        <f t="shared" ref="H15" si="10">C15*F15</f>
        <v>0</v>
      </c>
      <c r="I15" s="167">
        <f t="shared" ref="I15" si="11">G15+H15</f>
        <v>0</v>
      </c>
    </row>
    <row r="16" spans="1:9" x14ac:dyDescent="0.2">
      <c r="A16" s="34"/>
      <c r="B16" s="34"/>
      <c r="C16" s="34"/>
      <c r="D16" s="59"/>
      <c r="E16" s="59"/>
      <c r="F16" s="59"/>
      <c r="G16" s="59"/>
      <c r="H16" s="58"/>
    </row>
    <row r="17" spans="1:10" x14ac:dyDescent="0.2">
      <c r="A17" s="30"/>
      <c r="D17" s="50"/>
      <c r="E17" s="50"/>
      <c r="G17" s="193" t="s">
        <v>12</v>
      </c>
      <c r="H17" s="193" t="s">
        <v>13</v>
      </c>
      <c r="I17" s="193" t="s">
        <v>14</v>
      </c>
    </row>
    <row r="18" spans="1:10" x14ac:dyDescent="0.2">
      <c r="A18" s="30"/>
      <c r="G18" s="194"/>
      <c r="H18" s="194"/>
      <c r="I18" s="194"/>
    </row>
    <row r="19" spans="1:10" ht="15.75" x14ac:dyDescent="0.25">
      <c r="C19" s="195" t="s">
        <v>30</v>
      </c>
      <c r="D19" s="196"/>
      <c r="E19" s="197"/>
      <c r="F19" s="49" t="s">
        <v>15</v>
      </c>
      <c r="G19" s="47">
        <f>SUM(G9:G16)</f>
        <v>0</v>
      </c>
      <c r="H19" s="47">
        <f>SUM(H9:H16)</f>
        <v>0</v>
      </c>
      <c r="I19" s="46">
        <f>SUM(I9:I15)</f>
        <v>0</v>
      </c>
    </row>
    <row r="20" spans="1:10" ht="15.75" x14ac:dyDescent="0.25">
      <c r="C20" s="198"/>
      <c r="D20" s="199"/>
      <c r="E20" s="200"/>
      <c r="F20" s="49" t="s">
        <v>3</v>
      </c>
      <c r="G20" s="47">
        <f>0.27*G19</f>
        <v>0</v>
      </c>
      <c r="H20" s="47">
        <f>0.27*H19</f>
        <v>0</v>
      </c>
      <c r="I20" s="46">
        <f>0.27*I19</f>
        <v>0</v>
      </c>
    </row>
    <row r="21" spans="1:10" ht="15.75" x14ac:dyDescent="0.25">
      <c r="A21" s="30"/>
      <c r="C21" s="201"/>
      <c r="D21" s="202"/>
      <c r="E21" s="203"/>
      <c r="F21" s="48" t="s">
        <v>4</v>
      </c>
      <c r="G21" s="47">
        <f>G19+G20</f>
        <v>0</v>
      </c>
      <c r="H21" s="47">
        <f>H19+H20</f>
        <v>0</v>
      </c>
      <c r="I21" s="46">
        <f>I19+I20</f>
        <v>0</v>
      </c>
    </row>
    <row r="22" spans="1:10" ht="15.75" x14ac:dyDescent="0.25">
      <c r="A22" s="30"/>
      <c r="C22" s="45"/>
      <c r="D22" s="45"/>
      <c r="E22" s="45"/>
      <c r="F22" s="44"/>
      <c r="G22" s="43"/>
      <c r="H22" s="43"/>
      <c r="I22" s="42"/>
    </row>
    <row r="23" spans="1:10" ht="15" x14ac:dyDescent="0.2">
      <c r="A23" s="30"/>
      <c r="B23" s="57"/>
      <c r="J23" s="32"/>
    </row>
    <row r="24" spans="1:10" x14ac:dyDescent="0.2">
      <c r="A24" s="30"/>
      <c r="B24" s="56"/>
      <c r="J24" s="33"/>
    </row>
    <row r="25" spans="1:10" x14ac:dyDescent="0.2">
      <c r="A25" s="30"/>
      <c r="B25" s="50"/>
    </row>
    <row r="26" spans="1:10" x14ac:dyDescent="0.2">
      <c r="A26" s="30"/>
      <c r="B26" s="38"/>
      <c r="C26" s="50"/>
      <c r="D26" s="50"/>
    </row>
    <row r="27" spans="1:10" ht="15.75" x14ac:dyDescent="0.25">
      <c r="A27" s="30"/>
      <c r="B27" s="80"/>
      <c r="C27" s="67"/>
      <c r="D27" s="67"/>
    </row>
    <row r="28" spans="1:10" x14ac:dyDescent="0.2">
      <c r="A28" s="30"/>
      <c r="B28" s="81"/>
      <c r="C28" s="66"/>
      <c r="D28" s="66"/>
    </row>
    <row r="31" spans="1:10" x14ac:dyDescent="0.2">
      <c r="A31" s="30"/>
      <c r="B31" s="38"/>
    </row>
    <row r="32" spans="1:10" ht="15.75" x14ac:dyDescent="0.25">
      <c r="A32" s="30"/>
      <c r="B32" s="80"/>
    </row>
    <row r="33" spans="1:2" ht="15" x14ac:dyDescent="0.2">
      <c r="A33" s="30"/>
      <c r="B33" s="37"/>
    </row>
  </sheetData>
  <mergeCells count="9">
    <mergeCell ref="A3:I3"/>
    <mergeCell ref="A2:I2"/>
    <mergeCell ref="C19:E21"/>
    <mergeCell ref="A4:I4"/>
    <mergeCell ref="A5:I5"/>
    <mergeCell ref="A8:D8"/>
    <mergeCell ref="G17:G18"/>
    <mergeCell ref="H17:H18"/>
    <mergeCell ref="I17:I18"/>
  </mergeCells>
  <printOptions horizontalCentered="1"/>
  <pageMargins left="0.25" right="0.25" top="0.75" bottom="0.75" header="0.3" footer="0.3"/>
  <pageSetup paperSize="9" scale="69" fitToHeight="0" orientation="portrait" r:id="rId1"/>
  <headerFooter alignWithMargins="0">
    <oddHeader xml:space="preserve">&amp;L
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view="pageBreakPreview" topLeftCell="A16" zoomScaleNormal="100" zoomScaleSheetLayoutView="100" workbookViewId="0">
      <selection activeCell="M9" sqref="M9"/>
    </sheetView>
  </sheetViews>
  <sheetFormatPr defaultRowHeight="12.75" x14ac:dyDescent="0.2"/>
  <cols>
    <col min="1" max="1" width="5.140625" style="31" bestFit="1" customWidth="1"/>
    <col min="2" max="2" width="44" style="30" customWidth="1"/>
    <col min="3" max="3" width="10.7109375" style="30" bestFit="1" customWidth="1"/>
    <col min="4" max="4" width="4.85546875" style="30" bestFit="1" customWidth="1"/>
    <col min="5" max="5" width="12.42578125" style="30" customWidth="1"/>
    <col min="6" max="6" width="11" style="30" customWidth="1"/>
    <col min="7" max="8" width="20" style="30" customWidth="1"/>
    <col min="9" max="9" width="21.42578125" style="30" customWidth="1"/>
    <col min="10" max="251" width="9.140625" style="30"/>
    <col min="252" max="252" width="5.140625" style="30" bestFit="1" customWidth="1"/>
    <col min="253" max="253" width="44" style="30" customWidth="1"/>
    <col min="254" max="254" width="10.7109375" style="30" bestFit="1" customWidth="1"/>
    <col min="255" max="255" width="4.85546875" style="30" bestFit="1" customWidth="1"/>
    <col min="256" max="256" width="12.42578125" style="30" bestFit="1" customWidth="1"/>
    <col min="257" max="257" width="11" style="30" bestFit="1" customWidth="1"/>
    <col min="258" max="258" width="15.42578125" style="30" bestFit="1" customWidth="1"/>
    <col min="259" max="259" width="14.140625" style="30" bestFit="1" customWidth="1"/>
    <col min="260" max="260" width="15.5703125" style="30" bestFit="1" customWidth="1"/>
    <col min="261" max="261" width="12.42578125" style="30" bestFit="1" customWidth="1"/>
    <col min="262" max="262" width="13.140625" style="30" bestFit="1" customWidth="1"/>
    <col min="263" max="263" width="12.42578125" style="30" bestFit="1" customWidth="1"/>
    <col min="264" max="507" width="9.140625" style="30"/>
    <col min="508" max="508" width="5.140625" style="30" bestFit="1" customWidth="1"/>
    <col min="509" max="509" width="44" style="30" customWidth="1"/>
    <col min="510" max="510" width="10.7109375" style="30" bestFit="1" customWidth="1"/>
    <col min="511" max="511" width="4.85546875" style="30" bestFit="1" customWidth="1"/>
    <col min="512" max="512" width="12.42578125" style="30" bestFit="1" customWidth="1"/>
    <col min="513" max="513" width="11" style="30" bestFit="1" customWidth="1"/>
    <col min="514" max="514" width="15.42578125" style="30" bestFit="1" customWidth="1"/>
    <col min="515" max="515" width="14.140625" style="30" bestFit="1" customWidth="1"/>
    <col min="516" max="516" width="15.5703125" style="30" bestFit="1" customWidth="1"/>
    <col min="517" max="517" width="12.42578125" style="30" bestFit="1" customWidth="1"/>
    <col min="518" max="518" width="13.140625" style="30" bestFit="1" customWidth="1"/>
    <col min="519" max="519" width="12.42578125" style="30" bestFit="1" customWidth="1"/>
    <col min="520" max="763" width="9.140625" style="30"/>
    <col min="764" max="764" width="5.140625" style="30" bestFit="1" customWidth="1"/>
    <col min="765" max="765" width="44" style="30" customWidth="1"/>
    <col min="766" max="766" width="10.7109375" style="30" bestFit="1" customWidth="1"/>
    <col min="767" max="767" width="4.85546875" style="30" bestFit="1" customWidth="1"/>
    <col min="768" max="768" width="12.42578125" style="30" bestFit="1" customWidth="1"/>
    <col min="769" max="769" width="11" style="30" bestFit="1" customWidth="1"/>
    <col min="770" max="770" width="15.42578125" style="30" bestFit="1" customWidth="1"/>
    <col min="771" max="771" width="14.140625" style="30" bestFit="1" customWidth="1"/>
    <col min="772" max="772" width="15.5703125" style="30" bestFit="1" customWidth="1"/>
    <col min="773" max="773" width="12.42578125" style="30" bestFit="1" customWidth="1"/>
    <col min="774" max="774" width="13.140625" style="30" bestFit="1" customWidth="1"/>
    <col min="775" max="775" width="12.42578125" style="30" bestFit="1" customWidth="1"/>
    <col min="776" max="1019" width="9.140625" style="30"/>
    <col min="1020" max="1020" width="5.140625" style="30" bestFit="1" customWidth="1"/>
    <col min="1021" max="1021" width="44" style="30" customWidth="1"/>
    <col min="1022" max="1022" width="10.7109375" style="30" bestFit="1" customWidth="1"/>
    <col min="1023" max="1023" width="4.85546875" style="30" bestFit="1" customWidth="1"/>
    <col min="1024" max="1024" width="12.42578125" style="30" bestFit="1" customWidth="1"/>
    <col min="1025" max="1025" width="11" style="30" bestFit="1" customWidth="1"/>
    <col min="1026" max="1026" width="15.42578125" style="30" bestFit="1" customWidth="1"/>
    <col min="1027" max="1027" width="14.140625" style="30" bestFit="1" customWidth="1"/>
    <col min="1028" max="1028" width="15.5703125" style="30" bestFit="1" customWidth="1"/>
    <col min="1029" max="1029" width="12.42578125" style="30" bestFit="1" customWidth="1"/>
    <col min="1030" max="1030" width="13.140625" style="30" bestFit="1" customWidth="1"/>
    <col min="1031" max="1031" width="12.42578125" style="30" bestFit="1" customWidth="1"/>
    <col min="1032" max="1275" width="9.140625" style="30"/>
    <col min="1276" max="1276" width="5.140625" style="30" bestFit="1" customWidth="1"/>
    <col min="1277" max="1277" width="44" style="30" customWidth="1"/>
    <col min="1278" max="1278" width="10.7109375" style="30" bestFit="1" customWidth="1"/>
    <col min="1279" max="1279" width="4.85546875" style="30" bestFit="1" customWidth="1"/>
    <col min="1280" max="1280" width="12.42578125" style="30" bestFit="1" customWidth="1"/>
    <col min="1281" max="1281" width="11" style="30" bestFit="1" customWidth="1"/>
    <col min="1282" max="1282" width="15.42578125" style="30" bestFit="1" customWidth="1"/>
    <col min="1283" max="1283" width="14.140625" style="30" bestFit="1" customWidth="1"/>
    <col min="1284" max="1284" width="15.5703125" style="30" bestFit="1" customWidth="1"/>
    <col min="1285" max="1285" width="12.42578125" style="30" bestFit="1" customWidth="1"/>
    <col min="1286" max="1286" width="13.140625" style="30" bestFit="1" customWidth="1"/>
    <col min="1287" max="1287" width="12.42578125" style="30" bestFit="1" customWidth="1"/>
    <col min="1288" max="1531" width="9.140625" style="30"/>
    <col min="1532" max="1532" width="5.140625" style="30" bestFit="1" customWidth="1"/>
    <col min="1533" max="1533" width="44" style="30" customWidth="1"/>
    <col min="1534" max="1534" width="10.7109375" style="30" bestFit="1" customWidth="1"/>
    <col min="1535" max="1535" width="4.85546875" style="30" bestFit="1" customWidth="1"/>
    <col min="1536" max="1536" width="12.42578125" style="30" bestFit="1" customWidth="1"/>
    <col min="1537" max="1537" width="11" style="30" bestFit="1" customWidth="1"/>
    <col min="1538" max="1538" width="15.42578125" style="30" bestFit="1" customWidth="1"/>
    <col min="1539" max="1539" width="14.140625" style="30" bestFit="1" customWidth="1"/>
    <col min="1540" max="1540" width="15.5703125" style="30" bestFit="1" customWidth="1"/>
    <col min="1541" max="1541" width="12.42578125" style="30" bestFit="1" customWidth="1"/>
    <col min="1542" max="1542" width="13.140625" style="30" bestFit="1" customWidth="1"/>
    <col min="1543" max="1543" width="12.42578125" style="30" bestFit="1" customWidth="1"/>
    <col min="1544" max="1787" width="9.140625" style="30"/>
    <col min="1788" max="1788" width="5.140625" style="30" bestFit="1" customWidth="1"/>
    <col min="1789" max="1789" width="44" style="30" customWidth="1"/>
    <col min="1790" max="1790" width="10.7109375" style="30" bestFit="1" customWidth="1"/>
    <col min="1791" max="1791" width="4.85546875" style="30" bestFit="1" customWidth="1"/>
    <col min="1792" max="1792" width="12.42578125" style="30" bestFit="1" customWidth="1"/>
    <col min="1793" max="1793" width="11" style="30" bestFit="1" customWidth="1"/>
    <col min="1794" max="1794" width="15.42578125" style="30" bestFit="1" customWidth="1"/>
    <col min="1795" max="1795" width="14.140625" style="30" bestFit="1" customWidth="1"/>
    <col min="1796" max="1796" width="15.5703125" style="30" bestFit="1" customWidth="1"/>
    <col min="1797" max="1797" width="12.42578125" style="30" bestFit="1" customWidth="1"/>
    <col min="1798" max="1798" width="13.140625" style="30" bestFit="1" customWidth="1"/>
    <col min="1799" max="1799" width="12.42578125" style="30" bestFit="1" customWidth="1"/>
    <col min="1800" max="2043" width="9.140625" style="30"/>
    <col min="2044" max="2044" width="5.140625" style="30" bestFit="1" customWidth="1"/>
    <col min="2045" max="2045" width="44" style="30" customWidth="1"/>
    <col min="2046" max="2046" width="10.7109375" style="30" bestFit="1" customWidth="1"/>
    <col min="2047" max="2047" width="4.85546875" style="30" bestFit="1" customWidth="1"/>
    <col min="2048" max="2048" width="12.42578125" style="30" bestFit="1" customWidth="1"/>
    <col min="2049" max="2049" width="11" style="30" bestFit="1" customWidth="1"/>
    <col min="2050" max="2050" width="15.42578125" style="30" bestFit="1" customWidth="1"/>
    <col min="2051" max="2051" width="14.140625" style="30" bestFit="1" customWidth="1"/>
    <col min="2052" max="2052" width="15.5703125" style="30" bestFit="1" customWidth="1"/>
    <col min="2053" max="2053" width="12.42578125" style="30" bestFit="1" customWidth="1"/>
    <col min="2054" max="2054" width="13.140625" style="30" bestFit="1" customWidth="1"/>
    <col min="2055" max="2055" width="12.42578125" style="30" bestFit="1" customWidth="1"/>
    <col min="2056" max="2299" width="9.140625" style="30"/>
    <col min="2300" max="2300" width="5.140625" style="30" bestFit="1" customWidth="1"/>
    <col min="2301" max="2301" width="44" style="30" customWidth="1"/>
    <col min="2302" max="2302" width="10.7109375" style="30" bestFit="1" customWidth="1"/>
    <col min="2303" max="2303" width="4.85546875" style="30" bestFit="1" customWidth="1"/>
    <col min="2304" max="2304" width="12.42578125" style="30" bestFit="1" customWidth="1"/>
    <col min="2305" max="2305" width="11" style="30" bestFit="1" customWidth="1"/>
    <col min="2306" max="2306" width="15.42578125" style="30" bestFit="1" customWidth="1"/>
    <col min="2307" max="2307" width="14.140625" style="30" bestFit="1" customWidth="1"/>
    <col min="2308" max="2308" width="15.5703125" style="30" bestFit="1" customWidth="1"/>
    <col min="2309" max="2309" width="12.42578125" style="30" bestFit="1" customWidth="1"/>
    <col min="2310" max="2310" width="13.140625" style="30" bestFit="1" customWidth="1"/>
    <col min="2311" max="2311" width="12.42578125" style="30" bestFit="1" customWidth="1"/>
    <col min="2312" max="2555" width="9.140625" style="30"/>
    <col min="2556" max="2556" width="5.140625" style="30" bestFit="1" customWidth="1"/>
    <col min="2557" max="2557" width="44" style="30" customWidth="1"/>
    <col min="2558" max="2558" width="10.7109375" style="30" bestFit="1" customWidth="1"/>
    <col min="2559" max="2559" width="4.85546875" style="30" bestFit="1" customWidth="1"/>
    <col min="2560" max="2560" width="12.42578125" style="30" bestFit="1" customWidth="1"/>
    <col min="2561" max="2561" width="11" style="30" bestFit="1" customWidth="1"/>
    <col min="2562" max="2562" width="15.42578125" style="30" bestFit="1" customWidth="1"/>
    <col min="2563" max="2563" width="14.140625" style="30" bestFit="1" customWidth="1"/>
    <col min="2564" max="2564" width="15.5703125" style="30" bestFit="1" customWidth="1"/>
    <col min="2565" max="2565" width="12.42578125" style="30" bestFit="1" customWidth="1"/>
    <col min="2566" max="2566" width="13.140625" style="30" bestFit="1" customWidth="1"/>
    <col min="2567" max="2567" width="12.42578125" style="30" bestFit="1" customWidth="1"/>
    <col min="2568" max="2811" width="9.140625" style="30"/>
    <col min="2812" max="2812" width="5.140625" style="30" bestFit="1" customWidth="1"/>
    <col min="2813" max="2813" width="44" style="30" customWidth="1"/>
    <col min="2814" max="2814" width="10.7109375" style="30" bestFit="1" customWidth="1"/>
    <col min="2815" max="2815" width="4.85546875" style="30" bestFit="1" customWidth="1"/>
    <col min="2816" max="2816" width="12.42578125" style="30" bestFit="1" customWidth="1"/>
    <col min="2817" max="2817" width="11" style="30" bestFit="1" customWidth="1"/>
    <col min="2818" max="2818" width="15.42578125" style="30" bestFit="1" customWidth="1"/>
    <col min="2819" max="2819" width="14.140625" style="30" bestFit="1" customWidth="1"/>
    <col min="2820" max="2820" width="15.5703125" style="30" bestFit="1" customWidth="1"/>
    <col min="2821" max="2821" width="12.42578125" style="30" bestFit="1" customWidth="1"/>
    <col min="2822" max="2822" width="13.140625" style="30" bestFit="1" customWidth="1"/>
    <col min="2823" max="2823" width="12.42578125" style="30" bestFit="1" customWidth="1"/>
    <col min="2824" max="3067" width="9.140625" style="30"/>
    <col min="3068" max="3068" width="5.140625" style="30" bestFit="1" customWidth="1"/>
    <col min="3069" max="3069" width="44" style="30" customWidth="1"/>
    <col min="3070" max="3070" width="10.7109375" style="30" bestFit="1" customWidth="1"/>
    <col min="3071" max="3071" width="4.85546875" style="30" bestFit="1" customWidth="1"/>
    <col min="3072" max="3072" width="12.42578125" style="30" bestFit="1" customWidth="1"/>
    <col min="3073" max="3073" width="11" style="30" bestFit="1" customWidth="1"/>
    <col min="3074" max="3074" width="15.42578125" style="30" bestFit="1" customWidth="1"/>
    <col min="3075" max="3075" width="14.140625" style="30" bestFit="1" customWidth="1"/>
    <col min="3076" max="3076" width="15.5703125" style="30" bestFit="1" customWidth="1"/>
    <col min="3077" max="3077" width="12.42578125" style="30" bestFit="1" customWidth="1"/>
    <col min="3078" max="3078" width="13.140625" style="30" bestFit="1" customWidth="1"/>
    <col min="3079" max="3079" width="12.42578125" style="30" bestFit="1" customWidth="1"/>
    <col min="3080" max="3323" width="9.140625" style="30"/>
    <col min="3324" max="3324" width="5.140625" style="30" bestFit="1" customWidth="1"/>
    <col min="3325" max="3325" width="44" style="30" customWidth="1"/>
    <col min="3326" max="3326" width="10.7109375" style="30" bestFit="1" customWidth="1"/>
    <col min="3327" max="3327" width="4.85546875" style="30" bestFit="1" customWidth="1"/>
    <col min="3328" max="3328" width="12.42578125" style="30" bestFit="1" customWidth="1"/>
    <col min="3329" max="3329" width="11" style="30" bestFit="1" customWidth="1"/>
    <col min="3330" max="3330" width="15.42578125" style="30" bestFit="1" customWidth="1"/>
    <col min="3331" max="3331" width="14.140625" style="30" bestFit="1" customWidth="1"/>
    <col min="3332" max="3332" width="15.5703125" style="30" bestFit="1" customWidth="1"/>
    <col min="3333" max="3333" width="12.42578125" style="30" bestFit="1" customWidth="1"/>
    <col min="3334" max="3334" width="13.140625" style="30" bestFit="1" customWidth="1"/>
    <col min="3335" max="3335" width="12.42578125" style="30" bestFit="1" customWidth="1"/>
    <col min="3336" max="3579" width="9.140625" style="30"/>
    <col min="3580" max="3580" width="5.140625" style="30" bestFit="1" customWidth="1"/>
    <col min="3581" max="3581" width="44" style="30" customWidth="1"/>
    <col min="3582" max="3582" width="10.7109375" style="30" bestFit="1" customWidth="1"/>
    <col min="3583" max="3583" width="4.85546875" style="30" bestFit="1" customWidth="1"/>
    <col min="3584" max="3584" width="12.42578125" style="30" bestFit="1" customWidth="1"/>
    <col min="3585" max="3585" width="11" style="30" bestFit="1" customWidth="1"/>
    <col min="3586" max="3586" width="15.42578125" style="30" bestFit="1" customWidth="1"/>
    <col min="3587" max="3587" width="14.140625" style="30" bestFit="1" customWidth="1"/>
    <col min="3588" max="3588" width="15.5703125" style="30" bestFit="1" customWidth="1"/>
    <col min="3589" max="3589" width="12.42578125" style="30" bestFit="1" customWidth="1"/>
    <col min="3590" max="3590" width="13.140625" style="30" bestFit="1" customWidth="1"/>
    <col min="3591" max="3591" width="12.42578125" style="30" bestFit="1" customWidth="1"/>
    <col min="3592" max="3835" width="9.140625" style="30"/>
    <col min="3836" max="3836" width="5.140625" style="30" bestFit="1" customWidth="1"/>
    <col min="3837" max="3837" width="44" style="30" customWidth="1"/>
    <col min="3838" max="3838" width="10.7109375" style="30" bestFit="1" customWidth="1"/>
    <col min="3839" max="3839" width="4.85546875" style="30" bestFit="1" customWidth="1"/>
    <col min="3840" max="3840" width="12.42578125" style="30" bestFit="1" customWidth="1"/>
    <col min="3841" max="3841" width="11" style="30" bestFit="1" customWidth="1"/>
    <col min="3842" max="3842" width="15.42578125" style="30" bestFit="1" customWidth="1"/>
    <col min="3843" max="3843" width="14.140625" style="30" bestFit="1" customWidth="1"/>
    <col min="3844" max="3844" width="15.5703125" style="30" bestFit="1" customWidth="1"/>
    <col min="3845" max="3845" width="12.42578125" style="30" bestFit="1" customWidth="1"/>
    <col min="3846" max="3846" width="13.140625" style="30" bestFit="1" customWidth="1"/>
    <col min="3847" max="3847" width="12.42578125" style="30" bestFit="1" customWidth="1"/>
    <col min="3848" max="4091" width="9.140625" style="30"/>
    <col min="4092" max="4092" width="5.140625" style="30" bestFit="1" customWidth="1"/>
    <col min="4093" max="4093" width="44" style="30" customWidth="1"/>
    <col min="4094" max="4094" width="10.7109375" style="30" bestFit="1" customWidth="1"/>
    <col min="4095" max="4095" width="4.85546875" style="30" bestFit="1" customWidth="1"/>
    <col min="4096" max="4096" width="12.42578125" style="30" bestFit="1" customWidth="1"/>
    <col min="4097" max="4097" width="11" style="30" bestFit="1" customWidth="1"/>
    <col min="4098" max="4098" width="15.42578125" style="30" bestFit="1" customWidth="1"/>
    <col min="4099" max="4099" width="14.140625" style="30" bestFit="1" customWidth="1"/>
    <col min="4100" max="4100" width="15.5703125" style="30" bestFit="1" customWidth="1"/>
    <col min="4101" max="4101" width="12.42578125" style="30" bestFit="1" customWidth="1"/>
    <col min="4102" max="4102" width="13.140625" style="30" bestFit="1" customWidth="1"/>
    <col min="4103" max="4103" width="12.42578125" style="30" bestFit="1" customWidth="1"/>
    <col min="4104" max="4347" width="9.140625" style="30"/>
    <col min="4348" max="4348" width="5.140625" style="30" bestFit="1" customWidth="1"/>
    <col min="4349" max="4349" width="44" style="30" customWidth="1"/>
    <col min="4350" max="4350" width="10.7109375" style="30" bestFit="1" customWidth="1"/>
    <col min="4351" max="4351" width="4.85546875" style="30" bestFit="1" customWidth="1"/>
    <col min="4352" max="4352" width="12.42578125" style="30" bestFit="1" customWidth="1"/>
    <col min="4353" max="4353" width="11" style="30" bestFit="1" customWidth="1"/>
    <col min="4354" max="4354" width="15.42578125" style="30" bestFit="1" customWidth="1"/>
    <col min="4355" max="4355" width="14.140625" style="30" bestFit="1" customWidth="1"/>
    <col min="4356" max="4356" width="15.5703125" style="30" bestFit="1" customWidth="1"/>
    <col min="4357" max="4357" width="12.42578125" style="30" bestFit="1" customWidth="1"/>
    <col min="4358" max="4358" width="13.140625" style="30" bestFit="1" customWidth="1"/>
    <col min="4359" max="4359" width="12.42578125" style="30" bestFit="1" customWidth="1"/>
    <col min="4360" max="4603" width="9.140625" style="30"/>
    <col min="4604" max="4604" width="5.140625" style="30" bestFit="1" customWidth="1"/>
    <col min="4605" max="4605" width="44" style="30" customWidth="1"/>
    <col min="4606" max="4606" width="10.7109375" style="30" bestFit="1" customWidth="1"/>
    <col min="4607" max="4607" width="4.85546875" style="30" bestFit="1" customWidth="1"/>
    <col min="4608" max="4608" width="12.42578125" style="30" bestFit="1" customWidth="1"/>
    <col min="4609" max="4609" width="11" style="30" bestFit="1" customWidth="1"/>
    <col min="4610" max="4610" width="15.42578125" style="30" bestFit="1" customWidth="1"/>
    <col min="4611" max="4611" width="14.140625" style="30" bestFit="1" customWidth="1"/>
    <col min="4612" max="4612" width="15.5703125" style="30" bestFit="1" customWidth="1"/>
    <col min="4613" max="4613" width="12.42578125" style="30" bestFit="1" customWidth="1"/>
    <col min="4614" max="4614" width="13.140625" style="30" bestFit="1" customWidth="1"/>
    <col min="4615" max="4615" width="12.42578125" style="30" bestFit="1" customWidth="1"/>
    <col min="4616" max="4859" width="9.140625" style="30"/>
    <col min="4860" max="4860" width="5.140625" style="30" bestFit="1" customWidth="1"/>
    <col min="4861" max="4861" width="44" style="30" customWidth="1"/>
    <col min="4862" max="4862" width="10.7109375" style="30" bestFit="1" customWidth="1"/>
    <col min="4863" max="4863" width="4.85546875" style="30" bestFit="1" customWidth="1"/>
    <col min="4864" max="4864" width="12.42578125" style="30" bestFit="1" customWidth="1"/>
    <col min="4865" max="4865" width="11" style="30" bestFit="1" customWidth="1"/>
    <col min="4866" max="4866" width="15.42578125" style="30" bestFit="1" customWidth="1"/>
    <col min="4867" max="4867" width="14.140625" style="30" bestFit="1" customWidth="1"/>
    <col min="4868" max="4868" width="15.5703125" style="30" bestFit="1" customWidth="1"/>
    <col min="4869" max="4869" width="12.42578125" style="30" bestFit="1" customWidth="1"/>
    <col min="4870" max="4870" width="13.140625" style="30" bestFit="1" customWidth="1"/>
    <col min="4871" max="4871" width="12.42578125" style="30" bestFit="1" customWidth="1"/>
    <col min="4872" max="5115" width="9.140625" style="30"/>
    <col min="5116" max="5116" width="5.140625" style="30" bestFit="1" customWidth="1"/>
    <col min="5117" max="5117" width="44" style="30" customWidth="1"/>
    <col min="5118" max="5118" width="10.7109375" style="30" bestFit="1" customWidth="1"/>
    <col min="5119" max="5119" width="4.85546875" style="30" bestFit="1" customWidth="1"/>
    <col min="5120" max="5120" width="12.42578125" style="30" bestFit="1" customWidth="1"/>
    <col min="5121" max="5121" width="11" style="30" bestFit="1" customWidth="1"/>
    <col min="5122" max="5122" width="15.42578125" style="30" bestFit="1" customWidth="1"/>
    <col min="5123" max="5123" width="14.140625" style="30" bestFit="1" customWidth="1"/>
    <col min="5124" max="5124" width="15.5703125" style="30" bestFit="1" customWidth="1"/>
    <col min="5125" max="5125" width="12.42578125" style="30" bestFit="1" customWidth="1"/>
    <col min="5126" max="5126" width="13.140625" style="30" bestFit="1" customWidth="1"/>
    <col min="5127" max="5127" width="12.42578125" style="30" bestFit="1" customWidth="1"/>
    <col min="5128" max="5371" width="9.140625" style="30"/>
    <col min="5372" max="5372" width="5.140625" style="30" bestFit="1" customWidth="1"/>
    <col min="5373" max="5373" width="44" style="30" customWidth="1"/>
    <col min="5374" max="5374" width="10.7109375" style="30" bestFit="1" customWidth="1"/>
    <col min="5375" max="5375" width="4.85546875" style="30" bestFit="1" customWidth="1"/>
    <col min="5376" max="5376" width="12.42578125" style="30" bestFit="1" customWidth="1"/>
    <col min="5377" max="5377" width="11" style="30" bestFit="1" customWidth="1"/>
    <col min="5378" max="5378" width="15.42578125" style="30" bestFit="1" customWidth="1"/>
    <col min="5379" max="5379" width="14.140625" style="30" bestFit="1" customWidth="1"/>
    <col min="5380" max="5380" width="15.5703125" style="30" bestFit="1" customWidth="1"/>
    <col min="5381" max="5381" width="12.42578125" style="30" bestFit="1" customWidth="1"/>
    <col min="5382" max="5382" width="13.140625" style="30" bestFit="1" customWidth="1"/>
    <col min="5383" max="5383" width="12.42578125" style="30" bestFit="1" customWidth="1"/>
    <col min="5384" max="5627" width="9.140625" style="30"/>
    <col min="5628" max="5628" width="5.140625" style="30" bestFit="1" customWidth="1"/>
    <col min="5629" max="5629" width="44" style="30" customWidth="1"/>
    <col min="5630" max="5630" width="10.7109375" style="30" bestFit="1" customWidth="1"/>
    <col min="5631" max="5631" width="4.85546875" style="30" bestFit="1" customWidth="1"/>
    <col min="5632" max="5632" width="12.42578125" style="30" bestFit="1" customWidth="1"/>
    <col min="5633" max="5633" width="11" style="30" bestFit="1" customWidth="1"/>
    <col min="5634" max="5634" width="15.42578125" style="30" bestFit="1" customWidth="1"/>
    <col min="5635" max="5635" width="14.140625" style="30" bestFit="1" customWidth="1"/>
    <col min="5636" max="5636" width="15.5703125" style="30" bestFit="1" customWidth="1"/>
    <col min="5637" max="5637" width="12.42578125" style="30" bestFit="1" customWidth="1"/>
    <col min="5638" max="5638" width="13.140625" style="30" bestFit="1" customWidth="1"/>
    <col min="5639" max="5639" width="12.42578125" style="30" bestFit="1" customWidth="1"/>
    <col min="5640" max="5883" width="9.140625" style="30"/>
    <col min="5884" max="5884" width="5.140625" style="30" bestFit="1" customWidth="1"/>
    <col min="5885" max="5885" width="44" style="30" customWidth="1"/>
    <col min="5886" max="5886" width="10.7109375" style="30" bestFit="1" customWidth="1"/>
    <col min="5887" max="5887" width="4.85546875" style="30" bestFit="1" customWidth="1"/>
    <col min="5888" max="5888" width="12.42578125" style="30" bestFit="1" customWidth="1"/>
    <col min="5889" max="5889" width="11" style="30" bestFit="1" customWidth="1"/>
    <col min="5890" max="5890" width="15.42578125" style="30" bestFit="1" customWidth="1"/>
    <col min="5891" max="5891" width="14.140625" style="30" bestFit="1" customWidth="1"/>
    <col min="5892" max="5892" width="15.5703125" style="30" bestFit="1" customWidth="1"/>
    <col min="5893" max="5893" width="12.42578125" style="30" bestFit="1" customWidth="1"/>
    <col min="5894" max="5894" width="13.140625" style="30" bestFit="1" customWidth="1"/>
    <col min="5895" max="5895" width="12.42578125" style="30" bestFit="1" customWidth="1"/>
    <col min="5896" max="6139" width="9.140625" style="30"/>
    <col min="6140" max="6140" width="5.140625" style="30" bestFit="1" customWidth="1"/>
    <col min="6141" max="6141" width="44" style="30" customWidth="1"/>
    <col min="6142" max="6142" width="10.7109375" style="30" bestFit="1" customWidth="1"/>
    <col min="6143" max="6143" width="4.85546875" style="30" bestFit="1" customWidth="1"/>
    <col min="6144" max="6144" width="12.42578125" style="30" bestFit="1" customWidth="1"/>
    <col min="6145" max="6145" width="11" style="30" bestFit="1" customWidth="1"/>
    <col min="6146" max="6146" width="15.42578125" style="30" bestFit="1" customWidth="1"/>
    <col min="6147" max="6147" width="14.140625" style="30" bestFit="1" customWidth="1"/>
    <col min="6148" max="6148" width="15.5703125" style="30" bestFit="1" customWidth="1"/>
    <col min="6149" max="6149" width="12.42578125" style="30" bestFit="1" customWidth="1"/>
    <col min="6150" max="6150" width="13.140625" style="30" bestFit="1" customWidth="1"/>
    <col min="6151" max="6151" width="12.42578125" style="30" bestFit="1" customWidth="1"/>
    <col min="6152" max="6395" width="9.140625" style="30"/>
    <col min="6396" max="6396" width="5.140625" style="30" bestFit="1" customWidth="1"/>
    <col min="6397" max="6397" width="44" style="30" customWidth="1"/>
    <col min="6398" max="6398" width="10.7109375" style="30" bestFit="1" customWidth="1"/>
    <col min="6399" max="6399" width="4.85546875" style="30" bestFit="1" customWidth="1"/>
    <col min="6400" max="6400" width="12.42578125" style="30" bestFit="1" customWidth="1"/>
    <col min="6401" max="6401" width="11" style="30" bestFit="1" customWidth="1"/>
    <col min="6402" max="6402" width="15.42578125" style="30" bestFit="1" customWidth="1"/>
    <col min="6403" max="6403" width="14.140625" style="30" bestFit="1" customWidth="1"/>
    <col min="6404" max="6404" width="15.5703125" style="30" bestFit="1" customWidth="1"/>
    <col min="6405" max="6405" width="12.42578125" style="30" bestFit="1" customWidth="1"/>
    <col min="6406" max="6406" width="13.140625" style="30" bestFit="1" customWidth="1"/>
    <col min="6407" max="6407" width="12.42578125" style="30" bestFit="1" customWidth="1"/>
    <col min="6408" max="6651" width="9.140625" style="30"/>
    <col min="6652" max="6652" width="5.140625" style="30" bestFit="1" customWidth="1"/>
    <col min="6653" max="6653" width="44" style="30" customWidth="1"/>
    <col min="6654" max="6654" width="10.7109375" style="30" bestFit="1" customWidth="1"/>
    <col min="6655" max="6655" width="4.85546875" style="30" bestFit="1" customWidth="1"/>
    <col min="6656" max="6656" width="12.42578125" style="30" bestFit="1" customWidth="1"/>
    <col min="6657" max="6657" width="11" style="30" bestFit="1" customWidth="1"/>
    <col min="6658" max="6658" width="15.42578125" style="30" bestFit="1" customWidth="1"/>
    <col min="6659" max="6659" width="14.140625" style="30" bestFit="1" customWidth="1"/>
    <col min="6660" max="6660" width="15.5703125" style="30" bestFit="1" customWidth="1"/>
    <col min="6661" max="6661" width="12.42578125" style="30" bestFit="1" customWidth="1"/>
    <col min="6662" max="6662" width="13.140625" style="30" bestFit="1" customWidth="1"/>
    <col min="6663" max="6663" width="12.42578125" style="30" bestFit="1" customWidth="1"/>
    <col min="6664" max="6907" width="9.140625" style="30"/>
    <col min="6908" max="6908" width="5.140625" style="30" bestFit="1" customWidth="1"/>
    <col min="6909" max="6909" width="44" style="30" customWidth="1"/>
    <col min="6910" max="6910" width="10.7109375" style="30" bestFit="1" customWidth="1"/>
    <col min="6911" max="6911" width="4.85546875" style="30" bestFit="1" customWidth="1"/>
    <col min="6912" max="6912" width="12.42578125" style="30" bestFit="1" customWidth="1"/>
    <col min="6913" max="6913" width="11" style="30" bestFit="1" customWidth="1"/>
    <col min="6914" max="6914" width="15.42578125" style="30" bestFit="1" customWidth="1"/>
    <col min="6915" max="6915" width="14.140625" style="30" bestFit="1" customWidth="1"/>
    <col min="6916" max="6916" width="15.5703125" style="30" bestFit="1" customWidth="1"/>
    <col min="6917" max="6917" width="12.42578125" style="30" bestFit="1" customWidth="1"/>
    <col min="6918" max="6918" width="13.140625" style="30" bestFit="1" customWidth="1"/>
    <col min="6919" max="6919" width="12.42578125" style="30" bestFit="1" customWidth="1"/>
    <col min="6920" max="7163" width="9.140625" style="30"/>
    <col min="7164" max="7164" width="5.140625" style="30" bestFit="1" customWidth="1"/>
    <col min="7165" max="7165" width="44" style="30" customWidth="1"/>
    <col min="7166" max="7166" width="10.7109375" style="30" bestFit="1" customWidth="1"/>
    <col min="7167" max="7167" width="4.85546875" style="30" bestFit="1" customWidth="1"/>
    <col min="7168" max="7168" width="12.42578125" style="30" bestFit="1" customWidth="1"/>
    <col min="7169" max="7169" width="11" style="30" bestFit="1" customWidth="1"/>
    <col min="7170" max="7170" width="15.42578125" style="30" bestFit="1" customWidth="1"/>
    <col min="7171" max="7171" width="14.140625" style="30" bestFit="1" customWidth="1"/>
    <col min="7172" max="7172" width="15.5703125" style="30" bestFit="1" customWidth="1"/>
    <col min="7173" max="7173" width="12.42578125" style="30" bestFit="1" customWidth="1"/>
    <col min="7174" max="7174" width="13.140625" style="30" bestFit="1" customWidth="1"/>
    <col min="7175" max="7175" width="12.42578125" style="30" bestFit="1" customWidth="1"/>
    <col min="7176" max="7419" width="9.140625" style="30"/>
    <col min="7420" max="7420" width="5.140625" style="30" bestFit="1" customWidth="1"/>
    <col min="7421" max="7421" width="44" style="30" customWidth="1"/>
    <col min="7422" max="7422" width="10.7109375" style="30" bestFit="1" customWidth="1"/>
    <col min="7423" max="7423" width="4.85546875" style="30" bestFit="1" customWidth="1"/>
    <col min="7424" max="7424" width="12.42578125" style="30" bestFit="1" customWidth="1"/>
    <col min="7425" max="7425" width="11" style="30" bestFit="1" customWidth="1"/>
    <col min="7426" max="7426" width="15.42578125" style="30" bestFit="1" customWidth="1"/>
    <col min="7427" max="7427" width="14.140625" style="30" bestFit="1" customWidth="1"/>
    <col min="7428" max="7428" width="15.5703125" style="30" bestFit="1" customWidth="1"/>
    <col min="7429" max="7429" width="12.42578125" style="30" bestFit="1" customWidth="1"/>
    <col min="7430" max="7430" width="13.140625" style="30" bestFit="1" customWidth="1"/>
    <col min="7431" max="7431" width="12.42578125" style="30" bestFit="1" customWidth="1"/>
    <col min="7432" max="7675" width="9.140625" style="30"/>
    <col min="7676" max="7676" width="5.140625" style="30" bestFit="1" customWidth="1"/>
    <col min="7677" max="7677" width="44" style="30" customWidth="1"/>
    <col min="7678" max="7678" width="10.7109375" style="30" bestFit="1" customWidth="1"/>
    <col min="7679" max="7679" width="4.85546875" style="30" bestFit="1" customWidth="1"/>
    <col min="7680" max="7680" width="12.42578125" style="30" bestFit="1" customWidth="1"/>
    <col min="7681" max="7681" width="11" style="30" bestFit="1" customWidth="1"/>
    <col min="7682" max="7682" width="15.42578125" style="30" bestFit="1" customWidth="1"/>
    <col min="7683" max="7683" width="14.140625" style="30" bestFit="1" customWidth="1"/>
    <col min="7684" max="7684" width="15.5703125" style="30" bestFit="1" customWidth="1"/>
    <col min="7685" max="7685" width="12.42578125" style="30" bestFit="1" customWidth="1"/>
    <col min="7686" max="7686" width="13.140625" style="30" bestFit="1" customWidth="1"/>
    <col min="7687" max="7687" width="12.42578125" style="30" bestFit="1" customWidth="1"/>
    <col min="7688" max="7931" width="9.140625" style="30"/>
    <col min="7932" max="7932" width="5.140625" style="30" bestFit="1" customWidth="1"/>
    <col min="7933" max="7933" width="44" style="30" customWidth="1"/>
    <col min="7934" max="7934" width="10.7109375" style="30" bestFit="1" customWidth="1"/>
    <col min="7935" max="7935" width="4.85546875" style="30" bestFit="1" customWidth="1"/>
    <col min="7936" max="7936" width="12.42578125" style="30" bestFit="1" customWidth="1"/>
    <col min="7937" max="7937" width="11" style="30" bestFit="1" customWidth="1"/>
    <col min="7938" max="7938" width="15.42578125" style="30" bestFit="1" customWidth="1"/>
    <col min="7939" max="7939" width="14.140625" style="30" bestFit="1" customWidth="1"/>
    <col min="7940" max="7940" width="15.5703125" style="30" bestFit="1" customWidth="1"/>
    <col min="7941" max="7941" width="12.42578125" style="30" bestFit="1" customWidth="1"/>
    <col min="7942" max="7942" width="13.140625" style="30" bestFit="1" customWidth="1"/>
    <col min="7943" max="7943" width="12.42578125" style="30" bestFit="1" customWidth="1"/>
    <col min="7944" max="8187" width="9.140625" style="30"/>
    <col min="8188" max="8188" width="5.140625" style="30" bestFit="1" customWidth="1"/>
    <col min="8189" max="8189" width="44" style="30" customWidth="1"/>
    <col min="8190" max="8190" width="10.7109375" style="30" bestFit="1" customWidth="1"/>
    <col min="8191" max="8191" width="4.85546875" style="30" bestFit="1" customWidth="1"/>
    <col min="8192" max="8192" width="12.42578125" style="30" bestFit="1" customWidth="1"/>
    <col min="8193" max="8193" width="11" style="30" bestFit="1" customWidth="1"/>
    <col min="8194" max="8194" width="15.42578125" style="30" bestFit="1" customWidth="1"/>
    <col min="8195" max="8195" width="14.140625" style="30" bestFit="1" customWidth="1"/>
    <col min="8196" max="8196" width="15.5703125" style="30" bestFit="1" customWidth="1"/>
    <col min="8197" max="8197" width="12.42578125" style="30" bestFit="1" customWidth="1"/>
    <col min="8198" max="8198" width="13.140625" style="30" bestFit="1" customWidth="1"/>
    <col min="8199" max="8199" width="12.42578125" style="30" bestFit="1" customWidth="1"/>
    <col min="8200" max="8443" width="9.140625" style="30"/>
    <col min="8444" max="8444" width="5.140625" style="30" bestFit="1" customWidth="1"/>
    <col min="8445" max="8445" width="44" style="30" customWidth="1"/>
    <col min="8446" max="8446" width="10.7109375" style="30" bestFit="1" customWidth="1"/>
    <col min="8447" max="8447" width="4.85546875" style="30" bestFit="1" customWidth="1"/>
    <col min="8448" max="8448" width="12.42578125" style="30" bestFit="1" customWidth="1"/>
    <col min="8449" max="8449" width="11" style="30" bestFit="1" customWidth="1"/>
    <col min="8450" max="8450" width="15.42578125" style="30" bestFit="1" customWidth="1"/>
    <col min="8451" max="8451" width="14.140625" style="30" bestFit="1" customWidth="1"/>
    <col min="8452" max="8452" width="15.5703125" style="30" bestFit="1" customWidth="1"/>
    <col min="8453" max="8453" width="12.42578125" style="30" bestFit="1" customWidth="1"/>
    <col min="8454" max="8454" width="13.140625" style="30" bestFit="1" customWidth="1"/>
    <col min="8455" max="8455" width="12.42578125" style="30" bestFit="1" customWidth="1"/>
    <col min="8456" max="8699" width="9.140625" style="30"/>
    <col min="8700" max="8700" width="5.140625" style="30" bestFit="1" customWidth="1"/>
    <col min="8701" max="8701" width="44" style="30" customWidth="1"/>
    <col min="8702" max="8702" width="10.7109375" style="30" bestFit="1" customWidth="1"/>
    <col min="8703" max="8703" width="4.85546875" style="30" bestFit="1" customWidth="1"/>
    <col min="8704" max="8704" width="12.42578125" style="30" bestFit="1" customWidth="1"/>
    <col min="8705" max="8705" width="11" style="30" bestFit="1" customWidth="1"/>
    <col min="8706" max="8706" width="15.42578125" style="30" bestFit="1" customWidth="1"/>
    <col min="8707" max="8707" width="14.140625" style="30" bestFit="1" customWidth="1"/>
    <col min="8708" max="8708" width="15.5703125" style="30" bestFit="1" customWidth="1"/>
    <col min="8709" max="8709" width="12.42578125" style="30" bestFit="1" customWidth="1"/>
    <col min="8710" max="8710" width="13.140625" style="30" bestFit="1" customWidth="1"/>
    <col min="8711" max="8711" width="12.42578125" style="30" bestFit="1" customWidth="1"/>
    <col min="8712" max="8955" width="9.140625" style="30"/>
    <col min="8956" max="8956" width="5.140625" style="30" bestFit="1" customWidth="1"/>
    <col min="8957" max="8957" width="44" style="30" customWidth="1"/>
    <col min="8958" max="8958" width="10.7109375" style="30" bestFit="1" customWidth="1"/>
    <col min="8959" max="8959" width="4.85546875" style="30" bestFit="1" customWidth="1"/>
    <col min="8960" max="8960" width="12.42578125" style="30" bestFit="1" customWidth="1"/>
    <col min="8961" max="8961" width="11" style="30" bestFit="1" customWidth="1"/>
    <col min="8962" max="8962" width="15.42578125" style="30" bestFit="1" customWidth="1"/>
    <col min="8963" max="8963" width="14.140625" style="30" bestFit="1" customWidth="1"/>
    <col min="8964" max="8964" width="15.5703125" style="30" bestFit="1" customWidth="1"/>
    <col min="8965" max="8965" width="12.42578125" style="30" bestFit="1" customWidth="1"/>
    <col min="8966" max="8966" width="13.140625" style="30" bestFit="1" customWidth="1"/>
    <col min="8967" max="8967" width="12.42578125" style="30" bestFit="1" customWidth="1"/>
    <col min="8968" max="9211" width="9.140625" style="30"/>
    <col min="9212" max="9212" width="5.140625" style="30" bestFit="1" customWidth="1"/>
    <col min="9213" max="9213" width="44" style="30" customWidth="1"/>
    <col min="9214" max="9214" width="10.7109375" style="30" bestFit="1" customWidth="1"/>
    <col min="9215" max="9215" width="4.85546875" style="30" bestFit="1" customWidth="1"/>
    <col min="9216" max="9216" width="12.42578125" style="30" bestFit="1" customWidth="1"/>
    <col min="9217" max="9217" width="11" style="30" bestFit="1" customWidth="1"/>
    <col min="9218" max="9218" width="15.42578125" style="30" bestFit="1" customWidth="1"/>
    <col min="9219" max="9219" width="14.140625" style="30" bestFit="1" customWidth="1"/>
    <col min="9220" max="9220" width="15.5703125" style="30" bestFit="1" customWidth="1"/>
    <col min="9221" max="9221" width="12.42578125" style="30" bestFit="1" customWidth="1"/>
    <col min="9222" max="9222" width="13.140625" style="30" bestFit="1" customWidth="1"/>
    <col min="9223" max="9223" width="12.42578125" style="30" bestFit="1" customWidth="1"/>
    <col min="9224" max="9467" width="9.140625" style="30"/>
    <col min="9468" max="9468" width="5.140625" style="30" bestFit="1" customWidth="1"/>
    <col min="9469" max="9469" width="44" style="30" customWidth="1"/>
    <col min="9470" max="9470" width="10.7109375" style="30" bestFit="1" customWidth="1"/>
    <col min="9471" max="9471" width="4.85546875" style="30" bestFit="1" customWidth="1"/>
    <col min="9472" max="9472" width="12.42578125" style="30" bestFit="1" customWidth="1"/>
    <col min="9473" max="9473" width="11" style="30" bestFit="1" customWidth="1"/>
    <col min="9474" max="9474" width="15.42578125" style="30" bestFit="1" customWidth="1"/>
    <col min="9475" max="9475" width="14.140625" style="30" bestFit="1" customWidth="1"/>
    <col min="9476" max="9476" width="15.5703125" style="30" bestFit="1" customWidth="1"/>
    <col min="9477" max="9477" width="12.42578125" style="30" bestFit="1" customWidth="1"/>
    <col min="9478" max="9478" width="13.140625" style="30" bestFit="1" customWidth="1"/>
    <col min="9479" max="9479" width="12.42578125" style="30" bestFit="1" customWidth="1"/>
    <col min="9480" max="9723" width="9.140625" style="30"/>
    <col min="9724" max="9724" width="5.140625" style="30" bestFit="1" customWidth="1"/>
    <col min="9725" max="9725" width="44" style="30" customWidth="1"/>
    <col min="9726" max="9726" width="10.7109375" style="30" bestFit="1" customWidth="1"/>
    <col min="9727" max="9727" width="4.85546875" style="30" bestFit="1" customWidth="1"/>
    <col min="9728" max="9728" width="12.42578125" style="30" bestFit="1" customWidth="1"/>
    <col min="9729" max="9729" width="11" style="30" bestFit="1" customWidth="1"/>
    <col min="9730" max="9730" width="15.42578125" style="30" bestFit="1" customWidth="1"/>
    <col min="9731" max="9731" width="14.140625" style="30" bestFit="1" customWidth="1"/>
    <col min="9732" max="9732" width="15.5703125" style="30" bestFit="1" customWidth="1"/>
    <col min="9733" max="9733" width="12.42578125" style="30" bestFit="1" customWidth="1"/>
    <col min="9734" max="9734" width="13.140625" style="30" bestFit="1" customWidth="1"/>
    <col min="9735" max="9735" width="12.42578125" style="30" bestFit="1" customWidth="1"/>
    <col min="9736" max="9979" width="9.140625" style="30"/>
    <col min="9980" max="9980" width="5.140625" style="30" bestFit="1" customWidth="1"/>
    <col min="9981" max="9981" width="44" style="30" customWidth="1"/>
    <col min="9982" max="9982" width="10.7109375" style="30" bestFit="1" customWidth="1"/>
    <col min="9983" max="9983" width="4.85546875" style="30" bestFit="1" customWidth="1"/>
    <col min="9984" max="9984" width="12.42578125" style="30" bestFit="1" customWidth="1"/>
    <col min="9985" max="9985" width="11" style="30" bestFit="1" customWidth="1"/>
    <col min="9986" max="9986" width="15.42578125" style="30" bestFit="1" customWidth="1"/>
    <col min="9987" max="9987" width="14.140625" style="30" bestFit="1" customWidth="1"/>
    <col min="9988" max="9988" width="15.5703125" style="30" bestFit="1" customWidth="1"/>
    <col min="9989" max="9989" width="12.42578125" style="30" bestFit="1" customWidth="1"/>
    <col min="9990" max="9990" width="13.140625" style="30" bestFit="1" customWidth="1"/>
    <col min="9991" max="9991" width="12.42578125" style="30" bestFit="1" customWidth="1"/>
    <col min="9992" max="10235" width="9.140625" style="30"/>
    <col min="10236" max="10236" width="5.140625" style="30" bestFit="1" customWidth="1"/>
    <col min="10237" max="10237" width="44" style="30" customWidth="1"/>
    <col min="10238" max="10238" width="10.7109375" style="30" bestFit="1" customWidth="1"/>
    <col min="10239" max="10239" width="4.85546875" style="30" bestFit="1" customWidth="1"/>
    <col min="10240" max="10240" width="12.42578125" style="30" bestFit="1" customWidth="1"/>
    <col min="10241" max="10241" width="11" style="30" bestFit="1" customWidth="1"/>
    <col min="10242" max="10242" width="15.42578125" style="30" bestFit="1" customWidth="1"/>
    <col min="10243" max="10243" width="14.140625" style="30" bestFit="1" customWidth="1"/>
    <col min="10244" max="10244" width="15.5703125" style="30" bestFit="1" customWidth="1"/>
    <col min="10245" max="10245" width="12.42578125" style="30" bestFit="1" customWidth="1"/>
    <col min="10246" max="10246" width="13.140625" style="30" bestFit="1" customWidth="1"/>
    <col min="10247" max="10247" width="12.42578125" style="30" bestFit="1" customWidth="1"/>
    <col min="10248" max="10491" width="9.140625" style="30"/>
    <col min="10492" max="10492" width="5.140625" style="30" bestFit="1" customWidth="1"/>
    <col min="10493" max="10493" width="44" style="30" customWidth="1"/>
    <col min="10494" max="10494" width="10.7109375" style="30" bestFit="1" customWidth="1"/>
    <col min="10495" max="10495" width="4.85546875" style="30" bestFit="1" customWidth="1"/>
    <col min="10496" max="10496" width="12.42578125" style="30" bestFit="1" customWidth="1"/>
    <col min="10497" max="10497" width="11" style="30" bestFit="1" customWidth="1"/>
    <col min="10498" max="10498" width="15.42578125" style="30" bestFit="1" customWidth="1"/>
    <col min="10499" max="10499" width="14.140625" style="30" bestFit="1" customWidth="1"/>
    <col min="10500" max="10500" width="15.5703125" style="30" bestFit="1" customWidth="1"/>
    <col min="10501" max="10501" width="12.42578125" style="30" bestFit="1" customWidth="1"/>
    <col min="10502" max="10502" width="13.140625" style="30" bestFit="1" customWidth="1"/>
    <col min="10503" max="10503" width="12.42578125" style="30" bestFit="1" customWidth="1"/>
    <col min="10504" max="10747" width="9.140625" style="30"/>
    <col min="10748" max="10748" width="5.140625" style="30" bestFit="1" customWidth="1"/>
    <col min="10749" max="10749" width="44" style="30" customWidth="1"/>
    <col min="10750" max="10750" width="10.7109375" style="30" bestFit="1" customWidth="1"/>
    <col min="10751" max="10751" width="4.85546875" style="30" bestFit="1" customWidth="1"/>
    <col min="10752" max="10752" width="12.42578125" style="30" bestFit="1" customWidth="1"/>
    <col min="10753" max="10753" width="11" style="30" bestFit="1" customWidth="1"/>
    <col min="10754" max="10754" width="15.42578125" style="30" bestFit="1" customWidth="1"/>
    <col min="10755" max="10755" width="14.140625" style="30" bestFit="1" customWidth="1"/>
    <col min="10756" max="10756" width="15.5703125" style="30" bestFit="1" customWidth="1"/>
    <col min="10757" max="10757" width="12.42578125" style="30" bestFit="1" customWidth="1"/>
    <col min="10758" max="10758" width="13.140625" style="30" bestFit="1" customWidth="1"/>
    <col min="10759" max="10759" width="12.42578125" style="30" bestFit="1" customWidth="1"/>
    <col min="10760" max="11003" width="9.140625" style="30"/>
    <col min="11004" max="11004" width="5.140625" style="30" bestFit="1" customWidth="1"/>
    <col min="11005" max="11005" width="44" style="30" customWidth="1"/>
    <col min="11006" max="11006" width="10.7109375" style="30" bestFit="1" customWidth="1"/>
    <col min="11007" max="11007" width="4.85546875" style="30" bestFit="1" customWidth="1"/>
    <col min="11008" max="11008" width="12.42578125" style="30" bestFit="1" customWidth="1"/>
    <col min="11009" max="11009" width="11" style="30" bestFit="1" customWidth="1"/>
    <col min="11010" max="11010" width="15.42578125" style="30" bestFit="1" customWidth="1"/>
    <col min="11011" max="11011" width="14.140625" style="30" bestFit="1" customWidth="1"/>
    <col min="11012" max="11012" width="15.5703125" style="30" bestFit="1" customWidth="1"/>
    <col min="11013" max="11013" width="12.42578125" style="30" bestFit="1" customWidth="1"/>
    <col min="11014" max="11014" width="13.140625" style="30" bestFit="1" customWidth="1"/>
    <col min="11015" max="11015" width="12.42578125" style="30" bestFit="1" customWidth="1"/>
    <col min="11016" max="11259" width="9.140625" style="30"/>
    <col min="11260" max="11260" width="5.140625" style="30" bestFit="1" customWidth="1"/>
    <col min="11261" max="11261" width="44" style="30" customWidth="1"/>
    <col min="11262" max="11262" width="10.7109375" style="30" bestFit="1" customWidth="1"/>
    <col min="11263" max="11263" width="4.85546875" style="30" bestFit="1" customWidth="1"/>
    <col min="11264" max="11264" width="12.42578125" style="30" bestFit="1" customWidth="1"/>
    <col min="11265" max="11265" width="11" style="30" bestFit="1" customWidth="1"/>
    <col min="11266" max="11266" width="15.42578125" style="30" bestFit="1" customWidth="1"/>
    <col min="11267" max="11267" width="14.140625" style="30" bestFit="1" customWidth="1"/>
    <col min="11268" max="11268" width="15.5703125" style="30" bestFit="1" customWidth="1"/>
    <col min="11269" max="11269" width="12.42578125" style="30" bestFit="1" customWidth="1"/>
    <col min="11270" max="11270" width="13.140625" style="30" bestFit="1" customWidth="1"/>
    <col min="11271" max="11271" width="12.42578125" style="30" bestFit="1" customWidth="1"/>
    <col min="11272" max="11515" width="9.140625" style="30"/>
    <col min="11516" max="11516" width="5.140625" style="30" bestFit="1" customWidth="1"/>
    <col min="11517" max="11517" width="44" style="30" customWidth="1"/>
    <col min="11518" max="11518" width="10.7109375" style="30" bestFit="1" customWidth="1"/>
    <col min="11519" max="11519" width="4.85546875" style="30" bestFit="1" customWidth="1"/>
    <col min="11520" max="11520" width="12.42578125" style="30" bestFit="1" customWidth="1"/>
    <col min="11521" max="11521" width="11" style="30" bestFit="1" customWidth="1"/>
    <col min="11522" max="11522" width="15.42578125" style="30" bestFit="1" customWidth="1"/>
    <col min="11523" max="11523" width="14.140625" style="30" bestFit="1" customWidth="1"/>
    <col min="11524" max="11524" width="15.5703125" style="30" bestFit="1" customWidth="1"/>
    <col min="11525" max="11525" width="12.42578125" style="30" bestFit="1" customWidth="1"/>
    <col min="11526" max="11526" width="13.140625" style="30" bestFit="1" customWidth="1"/>
    <col min="11527" max="11527" width="12.42578125" style="30" bestFit="1" customWidth="1"/>
    <col min="11528" max="11771" width="9.140625" style="30"/>
    <col min="11772" max="11772" width="5.140625" style="30" bestFit="1" customWidth="1"/>
    <col min="11773" max="11773" width="44" style="30" customWidth="1"/>
    <col min="11774" max="11774" width="10.7109375" style="30" bestFit="1" customWidth="1"/>
    <col min="11775" max="11775" width="4.85546875" style="30" bestFit="1" customWidth="1"/>
    <col min="11776" max="11776" width="12.42578125" style="30" bestFit="1" customWidth="1"/>
    <col min="11777" max="11777" width="11" style="30" bestFit="1" customWidth="1"/>
    <col min="11778" max="11778" width="15.42578125" style="30" bestFit="1" customWidth="1"/>
    <col min="11779" max="11779" width="14.140625" style="30" bestFit="1" customWidth="1"/>
    <col min="11780" max="11780" width="15.5703125" style="30" bestFit="1" customWidth="1"/>
    <col min="11781" max="11781" width="12.42578125" style="30" bestFit="1" customWidth="1"/>
    <col min="11782" max="11782" width="13.140625" style="30" bestFit="1" customWidth="1"/>
    <col min="11783" max="11783" width="12.42578125" style="30" bestFit="1" customWidth="1"/>
    <col min="11784" max="12027" width="9.140625" style="30"/>
    <col min="12028" max="12028" width="5.140625" style="30" bestFit="1" customWidth="1"/>
    <col min="12029" max="12029" width="44" style="30" customWidth="1"/>
    <col min="12030" max="12030" width="10.7109375" style="30" bestFit="1" customWidth="1"/>
    <col min="12031" max="12031" width="4.85546875" style="30" bestFit="1" customWidth="1"/>
    <col min="12032" max="12032" width="12.42578125" style="30" bestFit="1" customWidth="1"/>
    <col min="12033" max="12033" width="11" style="30" bestFit="1" customWidth="1"/>
    <col min="12034" max="12034" width="15.42578125" style="30" bestFit="1" customWidth="1"/>
    <col min="12035" max="12035" width="14.140625" style="30" bestFit="1" customWidth="1"/>
    <col min="12036" max="12036" width="15.5703125" style="30" bestFit="1" customWidth="1"/>
    <col min="12037" max="12037" width="12.42578125" style="30" bestFit="1" customWidth="1"/>
    <col min="12038" max="12038" width="13.140625" style="30" bestFit="1" customWidth="1"/>
    <col min="12039" max="12039" width="12.42578125" style="30" bestFit="1" customWidth="1"/>
    <col min="12040" max="12283" width="9.140625" style="30"/>
    <col min="12284" max="12284" width="5.140625" style="30" bestFit="1" customWidth="1"/>
    <col min="12285" max="12285" width="44" style="30" customWidth="1"/>
    <col min="12286" max="12286" width="10.7109375" style="30" bestFit="1" customWidth="1"/>
    <col min="12287" max="12287" width="4.85546875" style="30" bestFit="1" customWidth="1"/>
    <col min="12288" max="12288" width="12.42578125" style="30" bestFit="1" customWidth="1"/>
    <col min="12289" max="12289" width="11" style="30" bestFit="1" customWidth="1"/>
    <col min="12290" max="12290" width="15.42578125" style="30" bestFit="1" customWidth="1"/>
    <col min="12291" max="12291" width="14.140625" style="30" bestFit="1" customWidth="1"/>
    <col min="12292" max="12292" width="15.5703125" style="30" bestFit="1" customWidth="1"/>
    <col min="12293" max="12293" width="12.42578125" style="30" bestFit="1" customWidth="1"/>
    <col min="12294" max="12294" width="13.140625" style="30" bestFit="1" customWidth="1"/>
    <col min="12295" max="12295" width="12.42578125" style="30" bestFit="1" customWidth="1"/>
    <col min="12296" max="12539" width="9.140625" style="30"/>
    <col min="12540" max="12540" width="5.140625" style="30" bestFit="1" customWidth="1"/>
    <col min="12541" max="12541" width="44" style="30" customWidth="1"/>
    <col min="12542" max="12542" width="10.7109375" style="30" bestFit="1" customWidth="1"/>
    <col min="12543" max="12543" width="4.85546875" style="30" bestFit="1" customWidth="1"/>
    <col min="12544" max="12544" width="12.42578125" style="30" bestFit="1" customWidth="1"/>
    <col min="12545" max="12545" width="11" style="30" bestFit="1" customWidth="1"/>
    <col min="12546" max="12546" width="15.42578125" style="30" bestFit="1" customWidth="1"/>
    <col min="12547" max="12547" width="14.140625" style="30" bestFit="1" customWidth="1"/>
    <col min="12548" max="12548" width="15.5703125" style="30" bestFit="1" customWidth="1"/>
    <col min="12549" max="12549" width="12.42578125" style="30" bestFit="1" customWidth="1"/>
    <col min="12550" max="12550" width="13.140625" style="30" bestFit="1" customWidth="1"/>
    <col min="12551" max="12551" width="12.42578125" style="30" bestFit="1" customWidth="1"/>
    <col min="12552" max="12795" width="9.140625" style="30"/>
    <col min="12796" max="12796" width="5.140625" style="30" bestFit="1" customWidth="1"/>
    <col min="12797" max="12797" width="44" style="30" customWidth="1"/>
    <col min="12798" max="12798" width="10.7109375" style="30" bestFit="1" customWidth="1"/>
    <col min="12799" max="12799" width="4.85546875" style="30" bestFit="1" customWidth="1"/>
    <col min="12800" max="12800" width="12.42578125" style="30" bestFit="1" customWidth="1"/>
    <col min="12801" max="12801" width="11" style="30" bestFit="1" customWidth="1"/>
    <col min="12802" max="12802" width="15.42578125" style="30" bestFit="1" customWidth="1"/>
    <col min="12803" max="12803" width="14.140625" style="30" bestFit="1" customWidth="1"/>
    <col min="12804" max="12804" width="15.5703125" style="30" bestFit="1" customWidth="1"/>
    <col min="12805" max="12805" width="12.42578125" style="30" bestFit="1" customWidth="1"/>
    <col min="12806" max="12806" width="13.140625" style="30" bestFit="1" customWidth="1"/>
    <col min="12807" max="12807" width="12.42578125" style="30" bestFit="1" customWidth="1"/>
    <col min="12808" max="13051" width="9.140625" style="30"/>
    <col min="13052" max="13052" width="5.140625" style="30" bestFit="1" customWidth="1"/>
    <col min="13053" max="13053" width="44" style="30" customWidth="1"/>
    <col min="13054" max="13054" width="10.7109375" style="30" bestFit="1" customWidth="1"/>
    <col min="13055" max="13055" width="4.85546875" style="30" bestFit="1" customWidth="1"/>
    <col min="13056" max="13056" width="12.42578125" style="30" bestFit="1" customWidth="1"/>
    <col min="13057" max="13057" width="11" style="30" bestFit="1" customWidth="1"/>
    <col min="13058" max="13058" width="15.42578125" style="30" bestFit="1" customWidth="1"/>
    <col min="13059" max="13059" width="14.140625" style="30" bestFit="1" customWidth="1"/>
    <col min="13060" max="13060" width="15.5703125" style="30" bestFit="1" customWidth="1"/>
    <col min="13061" max="13061" width="12.42578125" style="30" bestFit="1" customWidth="1"/>
    <col min="13062" max="13062" width="13.140625" style="30" bestFit="1" customWidth="1"/>
    <col min="13063" max="13063" width="12.42578125" style="30" bestFit="1" customWidth="1"/>
    <col min="13064" max="13307" width="9.140625" style="30"/>
    <col min="13308" max="13308" width="5.140625" style="30" bestFit="1" customWidth="1"/>
    <col min="13309" max="13309" width="44" style="30" customWidth="1"/>
    <col min="13310" max="13310" width="10.7109375" style="30" bestFit="1" customWidth="1"/>
    <col min="13311" max="13311" width="4.85546875" style="30" bestFit="1" customWidth="1"/>
    <col min="13312" max="13312" width="12.42578125" style="30" bestFit="1" customWidth="1"/>
    <col min="13313" max="13313" width="11" style="30" bestFit="1" customWidth="1"/>
    <col min="13314" max="13314" width="15.42578125" style="30" bestFit="1" customWidth="1"/>
    <col min="13315" max="13315" width="14.140625" style="30" bestFit="1" customWidth="1"/>
    <col min="13316" max="13316" width="15.5703125" style="30" bestFit="1" customWidth="1"/>
    <col min="13317" max="13317" width="12.42578125" style="30" bestFit="1" customWidth="1"/>
    <col min="13318" max="13318" width="13.140625" style="30" bestFit="1" customWidth="1"/>
    <col min="13319" max="13319" width="12.42578125" style="30" bestFit="1" customWidth="1"/>
    <col min="13320" max="13563" width="9.140625" style="30"/>
    <col min="13564" max="13564" width="5.140625" style="30" bestFit="1" customWidth="1"/>
    <col min="13565" max="13565" width="44" style="30" customWidth="1"/>
    <col min="13566" max="13566" width="10.7109375" style="30" bestFit="1" customWidth="1"/>
    <col min="13567" max="13567" width="4.85546875" style="30" bestFit="1" customWidth="1"/>
    <col min="13568" max="13568" width="12.42578125" style="30" bestFit="1" customWidth="1"/>
    <col min="13569" max="13569" width="11" style="30" bestFit="1" customWidth="1"/>
    <col min="13570" max="13570" width="15.42578125" style="30" bestFit="1" customWidth="1"/>
    <col min="13571" max="13571" width="14.140625" style="30" bestFit="1" customWidth="1"/>
    <col min="13572" max="13572" width="15.5703125" style="30" bestFit="1" customWidth="1"/>
    <col min="13573" max="13573" width="12.42578125" style="30" bestFit="1" customWidth="1"/>
    <col min="13574" max="13574" width="13.140625" style="30" bestFit="1" customWidth="1"/>
    <col min="13575" max="13575" width="12.42578125" style="30" bestFit="1" customWidth="1"/>
    <col min="13576" max="13819" width="9.140625" style="30"/>
    <col min="13820" max="13820" width="5.140625" style="30" bestFit="1" customWidth="1"/>
    <col min="13821" max="13821" width="44" style="30" customWidth="1"/>
    <col min="13822" max="13822" width="10.7109375" style="30" bestFit="1" customWidth="1"/>
    <col min="13823" max="13823" width="4.85546875" style="30" bestFit="1" customWidth="1"/>
    <col min="13824" max="13824" width="12.42578125" style="30" bestFit="1" customWidth="1"/>
    <col min="13825" max="13825" width="11" style="30" bestFit="1" customWidth="1"/>
    <col min="13826" max="13826" width="15.42578125" style="30" bestFit="1" customWidth="1"/>
    <col min="13827" max="13827" width="14.140625" style="30" bestFit="1" customWidth="1"/>
    <col min="13828" max="13828" width="15.5703125" style="30" bestFit="1" customWidth="1"/>
    <col min="13829" max="13829" width="12.42578125" style="30" bestFit="1" customWidth="1"/>
    <col min="13830" max="13830" width="13.140625" style="30" bestFit="1" customWidth="1"/>
    <col min="13831" max="13831" width="12.42578125" style="30" bestFit="1" customWidth="1"/>
    <col min="13832" max="14075" width="9.140625" style="30"/>
    <col min="14076" max="14076" width="5.140625" style="30" bestFit="1" customWidth="1"/>
    <col min="14077" max="14077" width="44" style="30" customWidth="1"/>
    <col min="14078" max="14078" width="10.7109375" style="30" bestFit="1" customWidth="1"/>
    <col min="14079" max="14079" width="4.85546875" style="30" bestFit="1" customWidth="1"/>
    <col min="14080" max="14080" width="12.42578125" style="30" bestFit="1" customWidth="1"/>
    <col min="14081" max="14081" width="11" style="30" bestFit="1" customWidth="1"/>
    <col min="14082" max="14082" width="15.42578125" style="30" bestFit="1" customWidth="1"/>
    <col min="14083" max="14083" width="14.140625" style="30" bestFit="1" customWidth="1"/>
    <col min="14084" max="14084" width="15.5703125" style="30" bestFit="1" customWidth="1"/>
    <col min="14085" max="14085" width="12.42578125" style="30" bestFit="1" customWidth="1"/>
    <col min="14086" max="14086" width="13.140625" style="30" bestFit="1" customWidth="1"/>
    <col min="14087" max="14087" width="12.42578125" style="30" bestFit="1" customWidth="1"/>
    <col min="14088" max="14331" width="9.140625" style="30"/>
    <col min="14332" max="14332" width="5.140625" style="30" bestFit="1" customWidth="1"/>
    <col min="14333" max="14333" width="44" style="30" customWidth="1"/>
    <col min="14334" max="14334" width="10.7109375" style="30" bestFit="1" customWidth="1"/>
    <col min="14335" max="14335" width="4.85546875" style="30" bestFit="1" customWidth="1"/>
    <col min="14336" max="14336" width="12.42578125" style="30" bestFit="1" customWidth="1"/>
    <col min="14337" max="14337" width="11" style="30" bestFit="1" customWidth="1"/>
    <col min="14338" max="14338" width="15.42578125" style="30" bestFit="1" customWidth="1"/>
    <col min="14339" max="14339" width="14.140625" style="30" bestFit="1" customWidth="1"/>
    <col min="14340" max="14340" width="15.5703125" style="30" bestFit="1" customWidth="1"/>
    <col min="14341" max="14341" width="12.42578125" style="30" bestFit="1" customWidth="1"/>
    <col min="14342" max="14342" width="13.140625" style="30" bestFit="1" customWidth="1"/>
    <col min="14343" max="14343" width="12.42578125" style="30" bestFit="1" customWidth="1"/>
    <col min="14344" max="14587" width="9.140625" style="30"/>
    <col min="14588" max="14588" width="5.140625" style="30" bestFit="1" customWidth="1"/>
    <col min="14589" max="14589" width="44" style="30" customWidth="1"/>
    <col min="14590" max="14590" width="10.7109375" style="30" bestFit="1" customWidth="1"/>
    <col min="14591" max="14591" width="4.85546875" style="30" bestFit="1" customWidth="1"/>
    <col min="14592" max="14592" width="12.42578125" style="30" bestFit="1" customWidth="1"/>
    <col min="14593" max="14593" width="11" style="30" bestFit="1" customWidth="1"/>
    <col min="14594" max="14594" width="15.42578125" style="30" bestFit="1" customWidth="1"/>
    <col min="14595" max="14595" width="14.140625" style="30" bestFit="1" customWidth="1"/>
    <col min="14596" max="14596" width="15.5703125" style="30" bestFit="1" customWidth="1"/>
    <col min="14597" max="14597" width="12.42578125" style="30" bestFit="1" customWidth="1"/>
    <col min="14598" max="14598" width="13.140625" style="30" bestFit="1" customWidth="1"/>
    <col min="14599" max="14599" width="12.42578125" style="30" bestFit="1" customWidth="1"/>
    <col min="14600" max="14843" width="9.140625" style="30"/>
    <col min="14844" max="14844" width="5.140625" style="30" bestFit="1" customWidth="1"/>
    <col min="14845" max="14845" width="44" style="30" customWidth="1"/>
    <col min="14846" max="14846" width="10.7109375" style="30" bestFit="1" customWidth="1"/>
    <col min="14847" max="14847" width="4.85546875" style="30" bestFit="1" customWidth="1"/>
    <col min="14848" max="14848" width="12.42578125" style="30" bestFit="1" customWidth="1"/>
    <col min="14849" max="14849" width="11" style="30" bestFit="1" customWidth="1"/>
    <col min="14850" max="14850" width="15.42578125" style="30" bestFit="1" customWidth="1"/>
    <col min="14851" max="14851" width="14.140625" style="30" bestFit="1" customWidth="1"/>
    <col min="14852" max="14852" width="15.5703125" style="30" bestFit="1" customWidth="1"/>
    <col min="14853" max="14853" width="12.42578125" style="30" bestFit="1" customWidth="1"/>
    <col min="14854" max="14854" width="13.140625" style="30" bestFit="1" customWidth="1"/>
    <col min="14855" max="14855" width="12.42578125" style="30" bestFit="1" customWidth="1"/>
    <col min="14856" max="15099" width="9.140625" style="30"/>
    <col min="15100" max="15100" width="5.140625" style="30" bestFit="1" customWidth="1"/>
    <col min="15101" max="15101" width="44" style="30" customWidth="1"/>
    <col min="15102" max="15102" width="10.7109375" style="30" bestFit="1" customWidth="1"/>
    <col min="15103" max="15103" width="4.85546875" style="30" bestFit="1" customWidth="1"/>
    <col min="15104" max="15104" width="12.42578125" style="30" bestFit="1" customWidth="1"/>
    <col min="15105" max="15105" width="11" style="30" bestFit="1" customWidth="1"/>
    <col min="15106" max="15106" width="15.42578125" style="30" bestFit="1" customWidth="1"/>
    <col min="15107" max="15107" width="14.140625" style="30" bestFit="1" customWidth="1"/>
    <col min="15108" max="15108" width="15.5703125" style="30" bestFit="1" customWidth="1"/>
    <col min="15109" max="15109" width="12.42578125" style="30" bestFit="1" customWidth="1"/>
    <col min="15110" max="15110" width="13.140625" style="30" bestFit="1" customWidth="1"/>
    <col min="15111" max="15111" width="12.42578125" style="30" bestFit="1" customWidth="1"/>
    <col min="15112" max="15355" width="9.140625" style="30"/>
    <col min="15356" max="15356" width="5.140625" style="30" bestFit="1" customWidth="1"/>
    <col min="15357" max="15357" width="44" style="30" customWidth="1"/>
    <col min="15358" max="15358" width="10.7109375" style="30" bestFit="1" customWidth="1"/>
    <col min="15359" max="15359" width="4.85546875" style="30" bestFit="1" customWidth="1"/>
    <col min="15360" max="15360" width="12.42578125" style="30" bestFit="1" customWidth="1"/>
    <col min="15361" max="15361" width="11" style="30" bestFit="1" customWidth="1"/>
    <col min="15362" max="15362" width="15.42578125" style="30" bestFit="1" customWidth="1"/>
    <col min="15363" max="15363" width="14.140625" style="30" bestFit="1" customWidth="1"/>
    <col min="15364" max="15364" width="15.5703125" style="30" bestFit="1" customWidth="1"/>
    <col min="15365" max="15365" width="12.42578125" style="30" bestFit="1" customWidth="1"/>
    <col min="15366" max="15366" width="13.140625" style="30" bestFit="1" customWidth="1"/>
    <col min="15367" max="15367" width="12.42578125" style="30" bestFit="1" customWidth="1"/>
    <col min="15368" max="15611" width="9.140625" style="30"/>
    <col min="15612" max="15612" width="5.140625" style="30" bestFit="1" customWidth="1"/>
    <col min="15613" max="15613" width="44" style="30" customWidth="1"/>
    <col min="15614" max="15614" width="10.7109375" style="30" bestFit="1" customWidth="1"/>
    <col min="15615" max="15615" width="4.85546875" style="30" bestFit="1" customWidth="1"/>
    <col min="15616" max="15616" width="12.42578125" style="30" bestFit="1" customWidth="1"/>
    <col min="15617" max="15617" width="11" style="30" bestFit="1" customWidth="1"/>
    <col min="15618" max="15618" width="15.42578125" style="30" bestFit="1" customWidth="1"/>
    <col min="15619" max="15619" width="14.140625" style="30" bestFit="1" customWidth="1"/>
    <col min="15620" max="15620" width="15.5703125" style="30" bestFit="1" customWidth="1"/>
    <col min="15621" max="15621" width="12.42578125" style="30" bestFit="1" customWidth="1"/>
    <col min="15622" max="15622" width="13.140625" style="30" bestFit="1" customWidth="1"/>
    <col min="15623" max="15623" width="12.42578125" style="30" bestFit="1" customWidth="1"/>
    <col min="15624" max="15867" width="9.140625" style="30"/>
    <col min="15868" max="15868" width="5.140625" style="30" bestFit="1" customWidth="1"/>
    <col min="15869" max="15869" width="44" style="30" customWidth="1"/>
    <col min="15870" max="15870" width="10.7109375" style="30" bestFit="1" customWidth="1"/>
    <col min="15871" max="15871" width="4.85546875" style="30" bestFit="1" customWidth="1"/>
    <col min="15872" max="15872" width="12.42578125" style="30" bestFit="1" customWidth="1"/>
    <col min="15873" max="15873" width="11" style="30" bestFit="1" customWidth="1"/>
    <col min="15874" max="15874" width="15.42578125" style="30" bestFit="1" customWidth="1"/>
    <col min="15875" max="15875" width="14.140625" style="30" bestFit="1" customWidth="1"/>
    <col min="15876" max="15876" width="15.5703125" style="30" bestFit="1" customWidth="1"/>
    <col min="15877" max="15877" width="12.42578125" style="30" bestFit="1" customWidth="1"/>
    <col min="15878" max="15878" width="13.140625" style="30" bestFit="1" customWidth="1"/>
    <col min="15879" max="15879" width="12.42578125" style="30" bestFit="1" customWidth="1"/>
    <col min="15880" max="16123" width="9.140625" style="30"/>
    <col min="16124" max="16124" width="5.140625" style="30" bestFit="1" customWidth="1"/>
    <col min="16125" max="16125" width="44" style="30" customWidth="1"/>
    <col min="16126" max="16126" width="10.7109375" style="30" bestFit="1" customWidth="1"/>
    <col min="16127" max="16127" width="4.85546875" style="30" bestFit="1" customWidth="1"/>
    <col min="16128" max="16128" width="12.42578125" style="30" bestFit="1" customWidth="1"/>
    <col min="16129" max="16129" width="11" style="30" bestFit="1" customWidth="1"/>
    <col min="16130" max="16130" width="15.42578125" style="30" bestFit="1" customWidth="1"/>
    <col min="16131" max="16131" width="14.140625" style="30" bestFit="1" customWidth="1"/>
    <col min="16132" max="16132" width="15.5703125" style="30" bestFit="1" customWidth="1"/>
    <col min="16133" max="16133" width="12.42578125" style="30" bestFit="1" customWidth="1"/>
    <col min="16134" max="16134" width="13.140625" style="30" bestFit="1" customWidth="1"/>
    <col min="16135" max="16135" width="12.42578125" style="30" bestFit="1" customWidth="1"/>
    <col min="16136" max="16384" width="9.140625" style="30"/>
  </cols>
  <sheetData>
    <row r="1" spans="1:9" ht="20.25" x14ac:dyDescent="0.2">
      <c r="A1" s="156"/>
      <c r="B1" s="156"/>
      <c r="C1" s="156"/>
      <c r="D1" s="156"/>
      <c r="E1" s="79"/>
      <c r="F1" s="79"/>
      <c r="G1" s="79"/>
      <c r="H1" s="79"/>
      <c r="I1" s="79"/>
    </row>
    <row r="2" spans="1:9" s="34" customFormat="1" ht="20.25" customHeight="1" x14ac:dyDescent="0.2">
      <c r="A2" s="204" t="str">
        <f>Összesítő!A2</f>
        <v xml:space="preserve">KECSKÉD - ORVOSI </v>
      </c>
      <c r="B2" s="204"/>
      <c r="C2" s="204"/>
      <c r="D2" s="204"/>
      <c r="E2" s="204"/>
      <c r="F2" s="204"/>
      <c r="G2" s="204"/>
      <c r="H2" s="204"/>
      <c r="I2" s="204"/>
    </row>
    <row r="3" spans="1:9" s="34" customFormat="1" ht="20.25" customHeight="1" x14ac:dyDescent="0.2">
      <c r="A3" s="204" t="s">
        <v>35</v>
      </c>
      <c r="B3" s="204"/>
      <c r="C3" s="204"/>
      <c r="D3" s="204"/>
      <c r="E3" s="204"/>
      <c r="F3" s="204"/>
      <c r="G3" s="204"/>
      <c r="H3" s="204"/>
      <c r="I3" s="204"/>
    </row>
    <row r="4" spans="1:9" s="34" customFormat="1" ht="20.25" customHeight="1" x14ac:dyDescent="0.2">
      <c r="A4" s="204" t="s">
        <v>161</v>
      </c>
      <c r="B4" s="204"/>
      <c r="C4" s="204"/>
      <c r="D4" s="204"/>
      <c r="E4" s="204"/>
      <c r="F4" s="204"/>
      <c r="G4" s="204"/>
      <c r="H4" s="204"/>
      <c r="I4" s="204"/>
    </row>
    <row r="5" spans="1:9" s="34" customFormat="1" ht="20.25" customHeight="1" x14ac:dyDescent="0.2">
      <c r="A5" s="205" t="str">
        <f>Összesítő!A3</f>
        <v>2852 Kecskéd, Főurca 3, HRSZ 380</v>
      </c>
      <c r="B5" s="205"/>
      <c r="C5" s="205"/>
      <c r="D5" s="205"/>
      <c r="E5" s="205"/>
      <c r="F5" s="205"/>
      <c r="G5" s="205"/>
      <c r="H5" s="205"/>
      <c r="I5" s="205"/>
    </row>
    <row r="6" spans="1:9" s="34" customFormat="1" ht="20.25" customHeight="1" x14ac:dyDescent="0.2">
      <c r="A6" s="173"/>
      <c r="B6" s="173"/>
      <c r="C6" s="173"/>
      <c r="D6" s="173"/>
      <c r="E6" s="173"/>
      <c r="F6" s="173"/>
      <c r="G6" s="173"/>
      <c r="H6" s="173"/>
      <c r="I6" s="173"/>
    </row>
    <row r="7" spans="1:9" s="34" customFormat="1" ht="20.25" customHeight="1" x14ac:dyDescent="0.2">
      <c r="A7" s="70" t="s">
        <v>0</v>
      </c>
      <c r="B7" s="69" t="s">
        <v>1</v>
      </c>
      <c r="C7" s="69" t="s">
        <v>2</v>
      </c>
      <c r="D7" s="69" t="s">
        <v>24</v>
      </c>
      <c r="E7" s="69" t="s">
        <v>5</v>
      </c>
      <c r="F7" s="69" t="s">
        <v>6</v>
      </c>
      <c r="G7" s="69" t="s">
        <v>7</v>
      </c>
      <c r="H7" s="69" t="s">
        <v>8</v>
      </c>
      <c r="I7" s="69" t="s">
        <v>9</v>
      </c>
    </row>
    <row r="8" spans="1:9" s="36" customFormat="1" ht="63.75" x14ac:dyDescent="0.2">
      <c r="A8" s="157" t="s">
        <v>19</v>
      </c>
      <c r="B8" s="63" t="s">
        <v>168</v>
      </c>
      <c r="C8" s="158">
        <v>5</v>
      </c>
      <c r="D8" s="96" t="s">
        <v>126</v>
      </c>
      <c r="E8" s="96"/>
      <c r="F8" s="96"/>
      <c r="G8" s="98">
        <f t="shared" ref="G8:G13" si="0">C8*E8</f>
        <v>0</v>
      </c>
      <c r="H8" s="98">
        <f t="shared" ref="H8:H24" si="1">C8*F8</f>
        <v>0</v>
      </c>
      <c r="I8" s="159">
        <f t="shared" ref="I8:I24" si="2">G8+H8</f>
        <v>0</v>
      </c>
    </row>
    <row r="9" spans="1:9" s="36" customFormat="1" ht="63.75" x14ac:dyDescent="0.2">
      <c r="A9" s="157" t="s">
        <v>169</v>
      </c>
      <c r="B9" s="63" t="s">
        <v>170</v>
      </c>
      <c r="C9" s="158">
        <v>18</v>
      </c>
      <c r="D9" s="96" t="s">
        <v>126</v>
      </c>
      <c r="E9" s="96"/>
      <c r="F9" s="96"/>
      <c r="G9" s="98">
        <f t="shared" si="0"/>
        <v>0</v>
      </c>
      <c r="H9" s="98">
        <f t="shared" si="1"/>
        <v>0</v>
      </c>
      <c r="I9" s="159">
        <f t="shared" si="2"/>
        <v>0</v>
      </c>
    </row>
    <row r="10" spans="1:9" s="36" customFormat="1" ht="127.5" x14ac:dyDescent="0.2">
      <c r="A10" s="157" t="s">
        <v>171</v>
      </c>
      <c r="B10" s="63" t="s">
        <v>172</v>
      </c>
      <c r="C10" s="158">
        <v>46</v>
      </c>
      <c r="D10" s="96" t="s">
        <v>126</v>
      </c>
      <c r="E10" s="96"/>
      <c r="F10" s="96"/>
      <c r="G10" s="98">
        <f t="shared" si="0"/>
        <v>0</v>
      </c>
      <c r="H10" s="98">
        <f t="shared" si="1"/>
        <v>0</v>
      </c>
      <c r="I10" s="159">
        <f t="shared" si="2"/>
        <v>0</v>
      </c>
    </row>
    <row r="11" spans="1:9" s="36" customFormat="1" ht="89.25" x14ac:dyDescent="0.2">
      <c r="A11" s="157">
        <v>10</v>
      </c>
      <c r="B11" s="63" t="s">
        <v>173</v>
      </c>
      <c r="C11" s="158">
        <v>20</v>
      </c>
      <c r="D11" s="96" t="s">
        <v>28</v>
      </c>
      <c r="E11" s="96"/>
      <c r="F11" s="96"/>
      <c r="G11" s="98">
        <f t="shared" si="0"/>
        <v>0</v>
      </c>
      <c r="H11" s="98">
        <f t="shared" si="1"/>
        <v>0</v>
      </c>
      <c r="I11" s="159">
        <f t="shared" si="2"/>
        <v>0</v>
      </c>
    </row>
    <row r="12" spans="1:9" s="36" customFormat="1" ht="89.25" x14ac:dyDescent="0.2">
      <c r="A12" s="157">
        <v>11</v>
      </c>
      <c r="B12" s="63" t="s">
        <v>174</v>
      </c>
      <c r="C12" s="158">
        <v>8</v>
      </c>
      <c r="D12" s="96" t="s">
        <v>28</v>
      </c>
      <c r="E12" s="96"/>
      <c r="F12" s="96"/>
      <c r="G12" s="98">
        <f t="shared" si="0"/>
        <v>0</v>
      </c>
      <c r="H12" s="98">
        <f t="shared" si="1"/>
        <v>0</v>
      </c>
      <c r="I12" s="159">
        <f t="shared" si="2"/>
        <v>0</v>
      </c>
    </row>
    <row r="13" spans="1:9" s="36" customFormat="1" ht="89.25" x14ac:dyDescent="0.2">
      <c r="A13" s="157">
        <v>12</v>
      </c>
      <c r="B13" s="63" t="s">
        <v>175</v>
      </c>
      <c r="C13" s="158">
        <v>18</v>
      </c>
      <c r="D13" s="96" t="s">
        <v>28</v>
      </c>
      <c r="E13" s="96"/>
      <c r="F13" s="96"/>
      <c r="G13" s="98">
        <f t="shared" si="0"/>
        <v>0</v>
      </c>
      <c r="H13" s="98">
        <f t="shared" si="1"/>
        <v>0</v>
      </c>
      <c r="I13" s="159">
        <f t="shared" si="2"/>
        <v>0</v>
      </c>
    </row>
    <row r="14" spans="1:9" s="36" customFormat="1" ht="89.25" x14ac:dyDescent="0.2">
      <c r="A14" s="157">
        <v>16</v>
      </c>
      <c r="B14" s="63" t="s">
        <v>176</v>
      </c>
      <c r="C14" s="62">
        <v>15</v>
      </c>
      <c r="D14" s="61" t="s">
        <v>28</v>
      </c>
      <c r="E14" s="96"/>
      <c r="F14" s="96"/>
      <c r="G14" s="98">
        <f t="shared" ref="G14:G24" si="3">E14*C14</f>
        <v>0</v>
      </c>
      <c r="H14" s="98">
        <f t="shared" si="1"/>
        <v>0</v>
      </c>
      <c r="I14" s="159">
        <f t="shared" si="2"/>
        <v>0</v>
      </c>
    </row>
    <row r="15" spans="1:9" s="36" customFormat="1" ht="25.5" x14ac:dyDescent="0.2">
      <c r="A15" s="157">
        <v>17</v>
      </c>
      <c r="B15" s="63" t="s">
        <v>124</v>
      </c>
      <c r="C15" s="62">
        <v>3</v>
      </c>
      <c r="D15" s="61" t="s">
        <v>28</v>
      </c>
      <c r="E15" s="96"/>
      <c r="F15" s="96"/>
      <c r="G15" s="98">
        <f t="shared" si="3"/>
        <v>0</v>
      </c>
      <c r="H15" s="98">
        <f t="shared" si="1"/>
        <v>0</v>
      </c>
      <c r="I15" s="159">
        <f t="shared" si="2"/>
        <v>0</v>
      </c>
    </row>
    <row r="16" spans="1:9" s="36" customFormat="1" ht="25.5" x14ac:dyDescent="0.2">
      <c r="A16" s="157">
        <v>18</v>
      </c>
      <c r="B16" s="63" t="s">
        <v>177</v>
      </c>
      <c r="C16" s="62">
        <v>2</v>
      </c>
      <c r="D16" s="61" t="s">
        <v>28</v>
      </c>
      <c r="E16" s="96"/>
      <c r="F16" s="96"/>
      <c r="G16" s="98">
        <f t="shared" si="3"/>
        <v>0</v>
      </c>
      <c r="H16" s="98">
        <f t="shared" si="1"/>
        <v>0</v>
      </c>
      <c r="I16" s="159">
        <f t="shared" si="2"/>
        <v>0</v>
      </c>
    </row>
    <row r="17" spans="1:9" s="36" customFormat="1" ht="25.5" x14ac:dyDescent="0.2">
      <c r="A17" s="157">
        <v>19</v>
      </c>
      <c r="B17" s="63" t="s">
        <v>178</v>
      </c>
      <c r="C17" s="62">
        <v>1</v>
      </c>
      <c r="D17" s="61" t="s">
        <v>28</v>
      </c>
      <c r="E17" s="96"/>
      <c r="F17" s="96"/>
      <c r="G17" s="98">
        <f t="shared" si="3"/>
        <v>0</v>
      </c>
      <c r="H17" s="98">
        <f t="shared" si="1"/>
        <v>0</v>
      </c>
      <c r="I17" s="159">
        <f t="shared" si="2"/>
        <v>0</v>
      </c>
    </row>
    <row r="18" spans="1:9" s="36" customFormat="1" ht="51" x14ac:dyDescent="0.2">
      <c r="A18" s="157">
        <v>20</v>
      </c>
      <c r="B18" s="63" t="s">
        <v>179</v>
      </c>
      <c r="C18" s="62">
        <v>1</v>
      </c>
      <c r="D18" s="61" t="s">
        <v>28</v>
      </c>
      <c r="E18" s="96"/>
      <c r="F18" s="96"/>
      <c r="G18" s="98">
        <f t="shared" si="3"/>
        <v>0</v>
      </c>
      <c r="H18" s="98">
        <f t="shared" si="1"/>
        <v>0</v>
      </c>
      <c r="I18" s="159">
        <f t="shared" si="2"/>
        <v>0</v>
      </c>
    </row>
    <row r="19" spans="1:9" s="36" customFormat="1" ht="76.5" x14ac:dyDescent="0.2">
      <c r="A19" s="157">
        <v>24</v>
      </c>
      <c r="B19" s="63" t="s">
        <v>180</v>
      </c>
      <c r="C19" s="62">
        <v>4</v>
      </c>
      <c r="D19" s="61" t="s">
        <v>28</v>
      </c>
      <c r="E19" s="96"/>
      <c r="F19" s="96"/>
      <c r="G19" s="98">
        <f t="shared" si="3"/>
        <v>0</v>
      </c>
      <c r="H19" s="98">
        <f t="shared" si="1"/>
        <v>0</v>
      </c>
      <c r="I19" s="159">
        <f t="shared" si="2"/>
        <v>0</v>
      </c>
    </row>
    <row r="20" spans="1:9" s="36" customFormat="1" ht="51" x14ac:dyDescent="0.2">
      <c r="A20" s="157">
        <v>25</v>
      </c>
      <c r="B20" s="63" t="s">
        <v>181</v>
      </c>
      <c r="C20" s="62">
        <v>1</v>
      </c>
      <c r="D20" s="61" t="s">
        <v>28</v>
      </c>
      <c r="E20" s="96"/>
      <c r="F20" s="96"/>
      <c r="G20" s="98">
        <f t="shared" si="3"/>
        <v>0</v>
      </c>
      <c r="H20" s="98">
        <f t="shared" si="1"/>
        <v>0</v>
      </c>
      <c r="I20" s="159">
        <f t="shared" si="2"/>
        <v>0</v>
      </c>
    </row>
    <row r="21" spans="1:9" s="36" customFormat="1" ht="63.75" x14ac:dyDescent="0.2">
      <c r="A21" s="157">
        <v>26</v>
      </c>
      <c r="B21" s="63" t="s">
        <v>186</v>
      </c>
      <c r="C21" s="62">
        <v>1</v>
      </c>
      <c r="D21" s="61" t="s">
        <v>28</v>
      </c>
      <c r="E21" s="96"/>
      <c r="F21" s="96"/>
      <c r="G21" s="98">
        <f t="shared" si="3"/>
        <v>0</v>
      </c>
      <c r="H21" s="98">
        <f t="shared" ref="H21" si="4">C21*F21</f>
        <v>0</v>
      </c>
      <c r="I21" s="159">
        <f t="shared" ref="I21" si="5">G21+H21</f>
        <v>0</v>
      </c>
    </row>
    <row r="22" spans="1:9" s="36" customFormat="1" ht="114.75" x14ac:dyDescent="0.2">
      <c r="A22" s="157">
        <v>29</v>
      </c>
      <c r="B22" s="63" t="s">
        <v>182</v>
      </c>
      <c r="C22" s="62">
        <v>1</v>
      </c>
      <c r="D22" s="61" t="s">
        <v>28</v>
      </c>
      <c r="E22" s="96"/>
      <c r="F22" s="96"/>
      <c r="G22" s="98">
        <f t="shared" si="3"/>
        <v>0</v>
      </c>
      <c r="H22" s="98">
        <f t="shared" si="1"/>
        <v>0</v>
      </c>
      <c r="I22" s="159">
        <f t="shared" si="2"/>
        <v>0</v>
      </c>
    </row>
    <row r="23" spans="1:9" s="36" customFormat="1" ht="127.5" x14ac:dyDescent="0.2">
      <c r="A23" s="157">
        <v>33</v>
      </c>
      <c r="B23" s="63" t="s">
        <v>183</v>
      </c>
      <c r="C23" s="62">
        <v>2</v>
      </c>
      <c r="D23" s="61" t="s">
        <v>28</v>
      </c>
      <c r="E23" s="96"/>
      <c r="F23" s="96"/>
      <c r="G23" s="98">
        <f t="shared" si="3"/>
        <v>0</v>
      </c>
      <c r="H23" s="98">
        <f t="shared" si="1"/>
        <v>0</v>
      </c>
      <c r="I23" s="159">
        <f t="shared" si="2"/>
        <v>0</v>
      </c>
    </row>
    <row r="24" spans="1:9" s="36" customFormat="1" ht="51" x14ac:dyDescent="0.2">
      <c r="A24" s="157">
        <v>34</v>
      </c>
      <c r="B24" s="63" t="s">
        <v>184</v>
      </c>
      <c r="C24" s="62">
        <v>2</v>
      </c>
      <c r="D24" s="61" t="s">
        <v>28</v>
      </c>
      <c r="E24" s="96"/>
      <c r="F24" s="96"/>
      <c r="G24" s="98">
        <f t="shared" si="3"/>
        <v>0</v>
      </c>
      <c r="H24" s="98">
        <f t="shared" si="1"/>
        <v>0</v>
      </c>
      <c r="I24" s="159">
        <f t="shared" si="2"/>
        <v>0</v>
      </c>
    </row>
    <row r="25" spans="1:9" x14ac:dyDescent="0.2">
      <c r="A25" s="34"/>
      <c r="B25" s="34"/>
      <c r="C25" s="34"/>
      <c r="D25" s="59"/>
      <c r="E25" s="59"/>
      <c r="F25" s="59"/>
      <c r="G25" s="160"/>
      <c r="H25" s="160"/>
      <c r="I25" s="161"/>
    </row>
    <row r="26" spans="1:9" x14ac:dyDescent="0.2">
      <c r="A26" s="30"/>
      <c r="D26" s="50"/>
      <c r="E26" s="50"/>
      <c r="G26" s="223" t="s">
        <v>12</v>
      </c>
      <c r="H26" s="223" t="s">
        <v>13</v>
      </c>
      <c r="I26" s="223" t="s">
        <v>14</v>
      </c>
    </row>
    <row r="27" spans="1:9" x14ac:dyDescent="0.2">
      <c r="A27" s="30"/>
      <c r="G27" s="224"/>
      <c r="H27" s="224"/>
      <c r="I27" s="224"/>
    </row>
    <row r="28" spans="1:9" ht="15.75" x14ac:dyDescent="0.25">
      <c r="C28" s="195" t="s">
        <v>167</v>
      </c>
      <c r="D28" s="196"/>
      <c r="E28" s="197"/>
      <c r="F28" s="49" t="s">
        <v>15</v>
      </c>
      <c r="G28" s="162">
        <f>SUM(G8:G24)</f>
        <v>0</v>
      </c>
      <c r="H28" s="162">
        <f>SUM(H8:H24)</f>
        <v>0</v>
      </c>
      <c r="I28" s="163">
        <f>SUM(I8:I24)</f>
        <v>0</v>
      </c>
    </row>
    <row r="29" spans="1:9" ht="15.75" x14ac:dyDescent="0.25">
      <c r="C29" s="198"/>
      <c r="D29" s="199"/>
      <c r="E29" s="200"/>
      <c r="F29" s="49" t="s">
        <v>3</v>
      </c>
      <c r="G29" s="162">
        <f>0.27*G28</f>
        <v>0</v>
      </c>
      <c r="H29" s="162">
        <f>0.27*H28</f>
        <v>0</v>
      </c>
      <c r="I29" s="163">
        <f>0.27*I28</f>
        <v>0</v>
      </c>
    </row>
    <row r="30" spans="1:9" ht="15.75" x14ac:dyDescent="0.25">
      <c r="A30" s="30"/>
      <c r="C30" s="201"/>
      <c r="D30" s="202"/>
      <c r="E30" s="203"/>
      <c r="F30" s="48" t="s">
        <v>4</v>
      </c>
      <c r="G30" s="162">
        <f>G28+G29</f>
        <v>0</v>
      </c>
      <c r="H30" s="162">
        <f>H28+H29</f>
        <v>0</v>
      </c>
      <c r="I30" s="163">
        <f>I28+I29</f>
        <v>0</v>
      </c>
    </row>
    <row r="31" spans="1:9" ht="15.75" x14ac:dyDescent="0.25">
      <c r="A31" s="30"/>
      <c r="C31" s="45"/>
      <c r="D31" s="45"/>
      <c r="E31" s="45"/>
      <c r="F31" s="44"/>
      <c r="G31" s="43"/>
      <c r="H31" s="43"/>
      <c r="I31" s="42"/>
    </row>
    <row r="32" spans="1:9" ht="15" x14ac:dyDescent="0.2">
      <c r="A32" s="30"/>
      <c r="B32" s="57"/>
    </row>
    <row r="33" spans="1:4" x14ac:dyDescent="0.2">
      <c r="A33" s="30"/>
      <c r="B33" s="56"/>
    </row>
    <row r="34" spans="1:4" x14ac:dyDescent="0.2">
      <c r="A34" s="30"/>
      <c r="B34" s="50"/>
    </row>
    <row r="35" spans="1:4" x14ac:dyDescent="0.2">
      <c r="A35" s="30"/>
      <c r="B35" s="38"/>
      <c r="C35" s="50"/>
      <c r="D35" s="50"/>
    </row>
    <row r="36" spans="1:4" ht="15.75" x14ac:dyDescent="0.25">
      <c r="A36" s="30"/>
      <c r="B36" s="80"/>
      <c r="C36" s="67"/>
      <c r="D36" s="67"/>
    </row>
    <row r="37" spans="1:4" x14ac:dyDescent="0.2">
      <c r="A37" s="30"/>
      <c r="B37" s="81"/>
      <c r="C37" s="66"/>
      <c r="D37" s="66"/>
    </row>
    <row r="40" spans="1:4" x14ac:dyDescent="0.2">
      <c r="A40" s="30"/>
      <c r="B40" s="38"/>
    </row>
    <row r="41" spans="1:4" ht="15.75" x14ac:dyDescent="0.25">
      <c r="A41" s="30"/>
      <c r="B41" s="80"/>
    </row>
    <row r="42" spans="1:4" ht="15" x14ac:dyDescent="0.2">
      <c r="A42" s="30"/>
      <c r="B42" s="37"/>
    </row>
  </sheetData>
  <mergeCells count="8">
    <mergeCell ref="C28:E30"/>
    <mergeCell ref="A5:I5"/>
    <mergeCell ref="A3:I3"/>
    <mergeCell ref="A2:I2"/>
    <mergeCell ref="A4:I4"/>
    <mergeCell ref="G26:G27"/>
    <mergeCell ref="H26:H27"/>
    <mergeCell ref="I26:I27"/>
  </mergeCells>
  <printOptions horizontalCentered="1"/>
  <pageMargins left="0.78740157480314965" right="0.78740157480314965" top="0.78740157480314965" bottom="0.98425196850393704" header="0.51181102362204722" footer="0.51181102362204722"/>
  <pageSetup paperSize="9" scale="58" fitToHeight="0" orientation="portrait" r:id="rId1"/>
  <headerFooter alignWithMargins="0">
    <oddHeader xml:space="preserve">&amp;L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9</vt:i4>
      </vt:variant>
    </vt:vector>
  </HeadingPairs>
  <TitlesOfParts>
    <vt:vector size="15" baseType="lpstr">
      <vt:lpstr>Összesítő</vt:lpstr>
      <vt:lpstr>Fűtés</vt:lpstr>
      <vt:lpstr>Gáz</vt:lpstr>
      <vt:lpstr>Víz</vt:lpstr>
      <vt:lpstr>Automatika, elektromosság</vt:lpstr>
      <vt:lpstr>VÍZ (2)</vt:lpstr>
      <vt:lpstr>'Automatika, elektromosság'!Nyomtatási_terület</vt:lpstr>
      <vt:lpstr>Fűtés!Nyomtatási_terület</vt:lpstr>
      <vt:lpstr>Gáz!Nyomtatási_terület</vt:lpstr>
      <vt:lpstr>Összesítő!Nyomtatási_terület</vt:lpstr>
      <vt:lpstr>'VÍZ (2)'!Nyomtatási_terület</vt:lpstr>
      <vt:lpstr>'Automatika, elektromosság'!Print_Area</vt:lpstr>
      <vt:lpstr>Fűtés!Print_Area</vt:lpstr>
      <vt:lpstr>Összesítő!Print_Area</vt:lpstr>
      <vt:lpstr>Víz!Print_Area</vt:lpstr>
    </vt:vector>
  </TitlesOfParts>
  <Company>Home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Imi;Misinszki Nándor</dc:creator>
  <cp:lastModifiedBy>admin</cp:lastModifiedBy>
  <cp:lastPrinted>2017-11-30T14:57:02Z</cp:lastPrinted>
  <dcterms:created xsi:type="dcterms:W3CDTF">2010-09-13T07:23:59Z</dcterms:created>
  <dcterms:modified xsi:type="dcterms:W3CDTF">2018-02-21T09:14:29Z</dcterms:modified>
</cp:coreProperties>
</file>